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Plastiki laboratoryjne (1)" sheetId="1" r:id="rId1"/>
    <sheet name="Odczynniki (2)" sheetId="2" r:id="rId2"/>
    <sheet name="Akcesoria lab (3)" sheetId="3" r:id="rId3"/>
    <sheet name="Akcesoria do analizy (4)" sheetId="4" r:id="rId4"/>
    <sheet name="Kolumny i filtry (5)" sheetId="5" r:id="rId5"/>
    <sheet name="Drobny sprzęt lab. (6)" sheetId="6" r:id="rId6"/>
    <sheet name="Drobny sprzęt lab. (7)" sheetId="7" r:id="rId7"/>
    <sheet name="Akcesoria do analizy (8)" sheetId="8" r:id="rId8"/>
    <sheet name="Wzorce do analizy (9)" sheetId="9" r:id="rId9"/>
    <sheet name="Akcesoria do analizy (10)" sheetId="10" r:id="rId10"/>
    <sheet name="Kolumny (11)" sheetId="11" r:id="rId11"/>
    <sheet name="Butelki do fazy (12)" sheetId="12" r:id="rId12"/>
    <sheet name="Akcesoria laboratoryjne (13)" sheetId="13" r:id="rId13"/>
  </sheets>
  <definedNames/>
  <calcPr fullCalcOnLoad="1"/>
</workbook>
</file>

<file path=xl/sharedStrings.xml><?xml version="1.0" encoding="utf-8"?>
<sst xmlns="http://schemas.openxmlformats.org/spreadsheetml/2006/main" count="389" uniqueCount="109">
  <si>
    <t>Lp.</t>
  </si>
  <si>
    <t>Producent</t>
  </si>
  <si>
    <t>1.2 ml</t>
  </si>
  <si>
    <t>1 mg</t>
  </si>
  <si>
    <t>50 mg</t>
  </si>
  <si>
    <t>0,1 mg</t>
  </si>
  <si>
    <t>1mg</t>
  </si>
  <si>
    <t>0.5 mg</t>
  </si>
  <si>
    <t>100 szt</t>
  </si>
  <si>
    <t>1szt.</t>
  </si>
  <si>
    <t>10szt.</t>
  </si>
  <si>
    <t>………………………………..</t>
  </si>
  <si>
    <t>Nazwa Wykonawcy</t>
  </si>
  <si>
    <t>FORMULARZ ASORTYMENTOWO-CENOWY</t>
  </si>
  <si>
    <t>Część 1</t>
  </si>
  <si>
    <t>Przedmiot zamówienia</t>
  </si>
  <si>
    <t>Nr katalogowy</t>
  </si>
  <si>
    <t>Wielkość opakowania z jednostką miary</t>
  </si>
  <si>
    <t>Liczba opako-wań</t>
  </si>
  <si>
    <t>Oferowany produkt (producent / nr katalogowy produktu)</t>
  </si>
  <si>
    <t>Cena jednostkowa netto</t>
  </si>
  <si>
    <t>Wartość netto</t>
  </si>
  <si>
    <t>VAT %</t>
  </si>
  <si>
    <t>Wartość brutto</t>
  </si>
  <si>
    <t xml:space="preserve">WARTOŚĆ  NETTO:   </t>
  </si>
  <si>
    <t xml:space="preserve">WARTOŚĆ BRUTTO:  </t>
  </si>
  <si>
    <t>………………….</t>
  </si>
  <si>
    <t>………………………………………………………</t>
  </si>
  <si>
    <t>Data i miejscowość</t>
  </si>
  <si>
    <t>Podpis osoby upoważnionej do składania oferty</t>
  </si>
  <si>
    <t>Przedmiot zamówienia/Opis</t>
  </si>
  <si>
    <t>Wartość brutto
PLN</t>
  </si>
  <si>
    <t>Producent/Dostawca</t>
  </si>
  <si>
    <t>100szt</t>
  </si>
  <si>
    <t>CIL-Cambrige Isotope Laboratories</t>
  </si>
  <si>
    <t>TRC-Toronto Research chemicals</t>
  </si>
  <si>
    <t xml:space="preserve">0.1ml Micro-Insert, 31 x6mm, clear glass, 1st hydrolytic glass, 15mm top; nr kat. La-Pha-Pak 06 09 0357 </t>
  </si>
  <si>
    <t xml:space="preserve">Fiolki - crimp neck vial, 32x11.6mm, clear glass, 1st hydrolytic class, wide opening; nr kat. La-Pha-Pak 11 09 0356 </t>
  </si>
  <si>
    <t xml:space="preserve">Inserty - micro insert, 31x6mm, clear glass, 1st hydrolytic Class, 12mm top; nr kat. La-Pha-Pak 06 09 0669 </t>
  </si>
  <si>
    <t xml:space="preserve">3,5,6-Trichloro-2-pyridinol(4,5,6-13C3, 99%) cp 97% 100 ug/ml in Acetonitrile; nr kat. CIL: CLM-9049-1.2 </t>
  </si>
  <si>
    <t xml:space="preserve">DURAN® PURE bottles, clear glass, 1000 ml; nr kat. DWK Life Sciences: 818015403 </t>
  </si>
  <si>
    <t xml:space="preserve">DURAN® PURE bottles, clear glass, 500 ml; nr kat. DWK Life Sciences: 818014407 </t>
  </si>
  <si>
    <t xml:space="preserve">DURAN® PURE bottles, clear glass, 5000 ml; nr kat. DWK Life Sciences: 818017301 </t>
  </si>
  <si>
    <t xml:space="preserve">Screw caps for laboratory bottles, DURAN®, grey; nr kat. DWK Life Sciences: 293382884 </t>
  </si>
  <si>
    <r>
      <t>FILTRY WIRÓWKOWE, 0,2µM; membrana nylonowa, obj. Próbki: 500μL, Nisko wiążący, typowy odzysk ponad 90%
Uszczelniona membrana, Pasuje do wirników które akceptują 1,5 ml probówki. Powierzchnia filtracji 0.28cm</t>
    </r>
    <r>
      <rPr>
        <vertAlign val="superscript"/>
        <sz val="9"/>
        <color indexed="8"/>
        <rFont val="Arial"/>
        <family val="2"/>
      </rPr>
      <t>3</t>
    </r>
    <r>
      <rPr>
        <sz val="9"/>
        <color indexed="8"/>
        <rFont val="Arial"/>
        <family val="2"/>
      </rPr>
      <t>, temp.: 0-40</t>
    </r>
    <r>
      <rPr>
        <vertAlign val="superscript"/>
        <sz val="9"/>
        <color indexed="8"/>
        <rFont val="Arial"/>
        <family val="2"/>
      </rPr>
      <t>o</t>
    </r>
    <r>
      <rPr>
        <sz val="9"/>
        <color indexed="8"/>
        <rFont val="Arial"/>
        <family val="2"/>
      </rPr>
      <t xml:space="preserve">C; nr kat. VWR: 516-0233P </t>
    </r>
  </si>
  <si>
    <t xml:space="preserve">ND18 Magnetic Screw Cap (8mm Hole) with Silicone/PTFE Septa (White/red), 1.3mm, 45° Shore A; nr kat. La-Pha-Pak 18 03 1578 </t>
  </si>
  <si>
    <t xml:space="preserve">n-Butyl paraben (ring-13C6,99%) 1 mg/mL in Methanol; nr kat. CIL: CLM-8285-1.2 </t>
  </si>
  <si>
    <t xml:space="preserve">Oxybenzone (50 mg), czystość do analizy LC/GCMS;  nr kat. Sigma Aldrich 59647-50MG </t>
  </si>
  <si>
    <t xml:space="preserve">Propyl paraben (N-propyl 4-hydroxybenzoate) (ring-13C6, 99%) 1 mg/mL in Methanol; nr kat. CIL: CLM-9763-1.2 </t>
  </si>
  <si>
    <t xml:space="preserve">Replacement PEEK Filter Elements for Post-injector locations; nr kat. Thermo: 70-3824 </t>
  </si>
  <si>
    <t xml:space="preserve">Septum, Premium BTO 9 mm Durchmesser, Premium Non-stick w/CenterGuide, MAX. OPERATING TEMPERATURE: up to 400°C; nr kat. Restek: 27084 </t>
  </si>
  <si>
    <t xml:space="preserve">Screw Cap (Blue) 9 mm, Silicone/PTFE Septa, UltraClean Closure: 9mm PP Short Thread Cap, blue, centre hole; Silicone white/PTFE red, 55° shore A, 1.0mm; nr kat. La-Pha-Pak 09 15 0838 </t>
  </si>
  <si>
    <t>Triclosan-d3 (1 mg); nr kat. LGC Standards: T774252</t>
  </si>
  <si>
    <t xml:space="preserve">TurboFlow Cyclone C8 Column 1 x 50 mm; nr kat. Thermo: CH-953276 </t>
  </si>
  <si>
    <t>Uwagi:</t>
  </si>
  <si>
    <t xml:space="preserve">NanoVials do elektroforezy kapilarnej; nanoVial opening sized for compatibility with CESI 8000, CESI 8000 Plus, PA 800 Plus, and P/ACE MDQ Plus vial caps; tapered, angled vial design to
accommodate electrode &amp; capillary in minimal sample;
narrow liquid bridge area; with electrode cavity and capillary cavity; nr kat. SCIEX: 5043467 </t>
  </si>
  <si>
    <r>
      <t xml:space="preserve">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Realizacja: w ciągu 30 dni od daty podpisania umowy. Dostawa do Łodzi.
</t>
    </r>
  </si>
  <si>
    <t>Wialki 2 ml bezbarwne, z kryzą, szeroka szyjka; Pojemność: 1.50 ml, 11,6 x 32mm, kolor: przezroczysty, forma: mały otwór, wysokość zewnętrzna: 32 mm, jasne płaskie dno; np. LLG: nr kat. 7085511 lub równoważne</t>
  </si>
  <si>
    <t xml:space="preserve"> 3-hydroxyBenzopyrene; nr kat. LGC Standards: TRC-H829400 </t>
  </si>
  <si>
    <t xml:space="preserve">3-HydroksyBenzopyrene-d11; nr kat. LGC Standards: TRC-H829402 </t>
  </si>
  <si>
    <t xml:space="preserve">8-HYDROXY-2'-DEOXYGUANOSINE (15N5, 98%) 95% CHEMICAL PURITY; nr kat. CIL: NLM-6715-PK </t>
  </si>
  <si>
    <t>O,O'-DITYROSINE (RING-13C12, 99%); nr kat. CIL: CLM-7254-PK</t>
  </si>
  <si>
    <t>Inlet Liner, Direct (SPME) Type, Straight Design, dł. × śr. zewn. × śr. wewn. 78.5 mm × 6.5 mm × 0.75 mm, np. Supelco: nr kat. 2637501 lub równoważne</t>
  </si>
  <si>
    <t xml:space="preserve">TurboFlow HTLC Cyclone C18-P, XL, Column 1 x 50 mm; nr kat. Thermo: CH-953275 </t>
  </si>
  <si>
    <t xml:space="preserve">WARTOŚĆ NETTO:  </t>
  </si>
  <si>
    <t>Pinceta standardowa - RSG, chirurgiczna, szpiczasta, 130 mm; Pinceta wysokiej jakości wykonane z nierdzewnej stali szlachetnej 18/8, materiał nr 1.4301 (Remanit); np. Bionovo nr kat.1-1813 lub równoważne</t>
  </si>
  <si>
    <t>Probówki stożkowe typu Falcon z zakrętką i podziałką: od 1 do 14 ml - co 1 ml, poj. 15 ml; np. Bionovo nr kat. B-2325 lub równoważne</t>
  </si>
  <si>
    <t>Probówki typu Eppendorf, 2,0 ml, Probówki z polipropylenu. Z płaskim korkiem; np. Bionovo  nr kat. B-2281 lub równoważne</t>
  </si>
  <si>
    <t>Probówki typu Falcon stożkowe, samostojące, z zakrętką, podziałka: od 5 do 50 ml - co 5 ml, poj. 50 ml; np. Bionovo nr kat. B-2328 lub równoważne</t>
  </si>
  <si>
    <t>Probówki typu Falcon stożkowe, z zakrętką, podziałka: od 5 do 50 ml - co 5 ml, poj. 50 ml; np. Bionovo nr kat. B-2327 lub równoważne</t>
  </si>
  <si>
    <t>Stojak stołowy na worki – duży – wys. 35 cm; Wykonany z drutu stalowego. Powlekany żywicą epoksydową odporną na uderzenia. Wysoka wytrzymałość chemiczna. Stabilny trójnóg z gumowymi nóżkami; np. Bionovo nr kat. 1872965 lub równoważne</t>
  </si>
  <si>
    <r>
      <rPr>
        <sz val="9"/>
        <color indexed="8"/>
        <rFont val="Arial"/>
        <family val="2"/>
      </rPr>
      <t>Z</t>
    </r>
    <r>
      <rPr>
        <b/>
        <sz val="9"/>
        <color indexed="8"/>
        <rFont val="Arial"/>
        <family val="2"/>
      </rPr>
      <t>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Oferowany produkt musi być jakościowo równoważny produktowi ze wskazanego numeru katalogowego producenta.</t>
    </r>
  </si>
  <si>
    <r>
      <t xml:space="preserve">Zamawiający nie dopuszcza składania ofert równoważnych dla produktu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r>
      <rPr>
        <sz val="9"/>
        <color indexed="8"/>
        <rFont val="Arial"/>
        <family val="2"/>
      </rPr>
      <t xml:space="preserve">
</t>
    </r>
  </si>
  <si>
    <t xml:space="preserve">Worki tedlarowe, wymiary wewnętrzne: 33x50,8; Maksymalna pojemność: 12 litrów;  np. SKC nr kat. 231-10 </t>
  </si>
  <si>
    <r>
      <t xml:space="preserve">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</si>
  <si>
    <r>
      <t>Zamawiający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wialki i otworu, kolor szkła. Oferowany produkt musi być jakościowo równoważny produktowi ze wskazanego numeru katalogowego producenta.
</t>
    </r>
  </si>
  <si>
    <r>
      <t xml:space="preserve">Zamawiający nie dopuszcza składania ofert równoważnych dla produktu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niekompatybilnych ze sprzętem firmy Agilent. Zaleceniem serwisu nadzorującego jest stosowanie oryginalnych części celem ograniczenia awaryjności urządzeń. Istotna jest także niezmienność parametrów oznaczeń chromatograficznych (akredytacja metod badawczych). </t>
    </r>
    <r>
      <rPr>
        <sz val="9"/>
        <color indexed="8"/>
        <rFont val="Arial"/>
        <family val="2"/>
      </rPr>
      <t xml:space="preserve">
</t>
    </r>
  </si>
  <si>
    <r>
      <rPr>
        <b/>
        <sz val="9"/>
        <color indexed="10"/>
        <rFont val="Arial"/>
        <family val="2"/>
      </rPr>
      <t xml:space="preserve">UWAGI: </t>
    </r>
    <r>
      <rPr>
        <b/>
        <sz val="9"/>
        <color indexed="8"/>
        <rFont val="Arial"/>
        <family val="2"/>
      </rPr>
      <t xml:space="preserve">
Zamawiający nie dopuszcza składania ofert równoważnych dla wymienionych produktów </t>
    </r>
    <r>
      <rPr>
        <sz val="9"/>
        <color indexed="8"/>
        <rFont val="Arial"/>
        <family val="2"/>
      </rPr>
      <t xml:space="preserve">aby zagwarantować bezawaryjną pracę chromatografów i spektrometrów i nie dopuścić do obniżenia jakości wykonywanych pomiarów, co może nastąpić w przypadku stosowania odczynników innych producentów, zanieczyszczonych i słabej jakości. Zaleceniem serwisu nadzorującego jest stosowanie odczynników najwyższej czystości przeznaczonych do analizy LC i GC MS celem ograniczenia wprowadzanych zanieczyszczeń do sprzętu o wysokiej czułości oraz zagwarantowania niezmienności parametrów oznaczeń chromatograficznych (akredytacja metod badawczych). 
</t>
    </r>
    <r>
      <rPr>
        <sz val="9"/>
        <color indexed="8"/>
        <rFont val="Arial"/>
        <family val="2"/>
      </rPr>
      <t xml:space="preserve">
</t>
    </r>
  </si>
  <si>
    <r>
      <t>Zamawiający dopuszcza</t>
    </r>
    <r>
      <rPr>
        <sz val="9"/>
        <color indexed="8"/>
        <rFont val="Arial"/>
        <family val="2"/>
      </rPr>
      <t xml:space="preserve"> możliwość składania ofert równoważnych, pod warunkiem, że oferowane produkty będą się charakteryzowały parametrami nie gorszymi niż wyspecyfikowane powyżej przy czym na oferencie spoczywa obowiązek udowodnienia równoważności złożonej oferty, w tym dostarczenie stosownych dokumentów, certyfikatów, zaświadczeń itp. Przy ocenie równoważności bedą brane pod uwagę kluczowe cechy produktu jak np.: pojemność, materiały z których produkt jest wykonany, wymiary: grubość, wysokość, szerokość, średnica. Oferowany produkt musi być jakościowo równoważny produktowi ze wskazanego numeru katalogowego producenta.
</t>
    </r>
  </si>
  <si>
    <t xml:space="preserve">Kolumny IZON Science qEVoriginal 70nm Legacy Column - 5 Pack ; nr kat. Sygnis Bio Technologies: SP1 </t>
  </si>
  <si>
    <r>
      <t xml:space="preserve">Zamawiający nie dopuszcza składania ofert równoważnych dla poz. 1  </t>
    </r>
    <r>
      <rPr>
        <sz val="9"/>
        <color indexed="8"/>
        <rFont val="Arial"/>
        <family val="2"/>
      </rPr>
      <t xml:space="preserve">aby zagwarantować bezawaryjną pracę chromatografów i spektrometrów i nie dopuścić do obniżenia jakości wykonywanych pomiarów, co może nastąpić w przypadku stosowania akcesoriów innych producentów o obniżonej jakości. Zaleceniem serwisu nadzorującego jest zapewnienie optymalnych warunków pomiaru w zakresie czystości i wydajności analizy celem ograniczenia awaryjności urządzeń oraz niezmienność parametrów oznaczeń chromatograficznych (akredytacja metod badawczych). 
Dla pozycji </t>
    </r>
    <r>
      <rPr>
        <b/>
        <sz val="9"/>
        <color indexed="8"/>
        <rFont val="Arial"/>
        <family val="2"/>
      </rPr>
      <t xml:space="preserve">2 </t>
    </r>
    <r>
      <rPr>
        <sz val="9"/>
        <color indexed="8"/>
        <rFont val="Arial"/>
        <family val="2"/>
      </rPr>
      <t xml:space="preserve"> </t>
    </r>
    <r>
      <rPr>
        <b/>
        <sz val="9"/>
        <color indexed="8"/>
        <rFont val="Arial"/>
        <family val="2"/>
      </rPr>
      <t>zamawiający dopuszcza</t>
    </r>
    <r>
      <rPr>
        <sz val="9"/>
        <color indexed="8"/>
        <rFont val="Arial"/>
        <family val="2"/>
      </rPr>
      <t xml:space="preserve"> możliwość składania ofert równoważnych, pod warunkiem, że oferowane produkty będą się charakteryzowały parametrami nie gorszymi niż wyspecyfikowane powyżej. Równoważnośc będzie oceniana na podstawie wymiarów, przeznaczenia i zastosowania. Oferowany produkt musi być jakościowo równoważny produktowi ze wskazanego numeru katalogowego producenta.
</t>
    </r>
  </si>
  <si>
    <t>Dozownik folii aluminiowej, 30 μm x 280mm x 60m; np. VWR: nr kat. 291-0046 lub równoważne</t>
  </si>
  <si>
    <t>Część 3</t>
  </si>
  <si>
    <t>Część 2</t>
  </si>
  <si>
    <t>Część 4</t>
  </si>
  <si>
    <t>Plastiki laboratoryjne</t>
  </si>
  <si>
    <t>Część 5</t>
  </si>
  <si>
    <t>Część 6</t>
  </si>
  <si>
    <t>Odczynniki</t>
  </si>
  <si>
    <t>Część 7</t>
  </si>
  <si>
    <t>Akcesoria laboratoryjne</t>
  </si>
  <si>
    <t>Część 8</t>
  </si>
  <si>
    <t>Akcesoria do analizy (1)</t>
  </si>
  <si>
    <t>Część 9</t>
  </si>
  <si>
    <t>Kolumny i filtry</t>
  </si>
  <si>
    <t>Część 10</t>
  </si>
  <si>
    <t>Drobny sprzęt lab. (1)</t>
  </si>
  <si>
    <t>Część 11</t>
  </si>
  <si>
    <t>Część 12</t>
  </si>
  <si>
    <t>Drobny sprzęt lab. (2)</t>
  </si>
  <si>
    <t>Część 13</t>
  </si>
  <si>
    <t>Akcesoria do analizy (3)</t>
  </si>
  <si>
    <t>Akcesoria do analizy (4)</t>
  </si>
  <si>
    <t>Kolumny (2)</t>
  </si>
  <si>
    <t>Butelki do fazy</t>
  </si>
  <si>
    <t>Wzorce do analizy (2)</t>
  </si>
  <si>
    <t xml:space="preserve">Zamawiający  dopuszcza składanie ofert równoważnych pod warunkiem, że oferowane produkty będą się  charakteryzowały parametrami nie gorszymi niż wyspecyfikowane powyżej przy czym na oferencie spoczywa obowiązek udowodnienia równoważności złożonej oferty, w tym dostarczenie stosownych dokumentów, zaświadczeń itp. Przy ocenie równoważności bedą brane pod uwagę kluczowe cechy produktu jak np.: pojemność, materiały z których produkt jest wykonany, wymiary: grubość, wysokość, szerokość, średnica, wymagany kolor. Oferowany produkt musi być jakościowo równoważny produktowi ze wskazanego numeru katalogowego producenta.
</t>
  </si>
  <si>
    <t>Załącznik nr 1 do zapytania ofertowego AZAMPUB/46/22/WO</t>
  </si>
  <si>
    <t>Załącnzik nr 1 do Ummowy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</si>
</sst>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s>
  <fonts count="49">
    <font>
      <sz val="12"/>
      <color theme="1"/>
      <name val="Calibri"/>
      <family val="2"/>
    </font>
    <font>
      <sz val="11"/>
      <color indexed="8"/>
      <name val="Calibri"/>
      <family val="2"/>
    </font>
    <font>
      <sz val="11"/>
      <color indexed="8"/>
      <name val="Czcionka tekstu podstawowego"/>
      <family val="2"/>
    </font>
    <font>
      <sz val="9"/>
      <color indexed="8"/>
      <name val="Arial"/>
      <family val="2"/>
    </font>
    <font>
      <sz val="9"/>
      <name val="Arial"/>
      <family val="2"/>
    </font>
    <font>
      <b/>
      <sz val="9"/>
      <name val="Arial"/>
      <family val="2"/>
    </font>
    <font>
      <b/>
      <sz val="9"/>
      <color indexed="8"/>
      <name val="Arial"/>
      <family val="2"/>
    </font>
    <font>
      <vertAlign val="superscript"/>
      <sz val="9"/>
      <color indexed="8"/>
      <name val="Arial"/>
      <family val="2"/>
    </font>
    <font>
      <b/>
      <sz val="9"/>
      <color indexed="10"/>
      <name val="Arial"/>
      <family val="2"/>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rgb="FF000000"/>
      <name val="Arial"/>
      <family val="2"/>
    </font>
    <font>
      <b/>
      <sz val="9"/>
      <color rgb="FF000000"/>
      <name val="Arial"/>
      <family val="2"/>
    </font>
    <font>
      <sz val="9"/>
      <color theme="1"/>
      <name val="Arial"/>
      <family val="2"/>
    </font>
    <font>
      <b/>
      <sz val="9"/>
      <color rgb="FFFF000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37" fillId="0" borderId="0">
      <alignment/>
      <protection/>
    </xf>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44" fillId="0" borderId="0" xfId="0" applyFont="1" applyFill="1" applyBorder="1" applyAlignment="1">
      <alignment/>
    </xf>
    <xf numFmtId="0" fontId="44" fillId="0" borderId="0" xfId="0"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xf>
    <xf numFmtId="0" fontId="45" fillId="33" borderId="10" xfId="0" applyFont="1" applyFill="1" applyBorder="1" applyAlignment="1">
      <alignment horizontal="center" vertical="center" wrapText="1"/>
    </xf>
    <xf numFmtId="0" fontId="45" fillId="0" borderId="0" xfId="0" applyFont="1" applyFill="1" applyBorder="1" applyAlignment="1">
      <alignment vertical="top" wrapText="1"/>
    </xf>
    <xf numFmtId="0" fontId="44" fillId="0" borderId="0" xfId="0" applyFont="1" applyFill="1" applyBorder="1" applyAlignment="1">
      <alignment vertical="top" wrapText="1"/>
    </xf>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2" fontId="44" fillId="0" borderId="0" xfId="0" applyNumberFormat="1" applyFont="1" applyFill="1" applyBorder="1" applyAlignment="1">
      <alignment vertical="top" wrapText="1"/>
    </xf>
    <xf numFmtId="2" fontId="44" fillId="0" borderId="0" xfId="0" applyNumberFormat="1" applyFont="1" applyFill="1" applyBorder="1" applyAlignment="1">
      <alignment horizontal="right" vertical="top" wrapText="1"/>
    </xf>
    <xf numFmtId="0" fontId="44" fillId="0" borderId="0" xfId="0" applyFont="1" applyFill="1" applyBorder="1" applyAlignment="1">
      <alignment wrapText="1"/>
    </xf>
    <xf numFmtId="0" fontId="44" fillId="0" borderId="0" xfId="0" applyFont="1" applyFill="1" applyBorder="1" applyAlignment="1">
      <alignment horizontal="left" wrapText="1"/>
    </xf>
    <xf numFmtId="0" fontId="44" fillId="0" borderId="0" xfId="0" applyFont="1" applyFill="1" applyBorder="1" applyAlignment="1">
      <alignment/>
    </xf>
    <xf numFmtId="0" fontId="5" fillId="0" borderId="0" xfId="0" applyFont="1" applyFill="1" applyBorder="1" applyAlignment="1">
      <alignment horizontal="right"/>
    </xf>
    <xf numFmtId="0" fontId="45" fillId="0" borderId="0" xfId="0" applyFont="1" applyFill="1" applyBorder="1" applyAlignment="1">
      <alignment horizontal="left"/>
    </xf>
    <xf numFmtId="0" fontId="45" fillId="0" borderId="0" xfId="0" applyFont="1" applyFill="1" applyBorder="1" applyAlignment="1">
      <alignment horizontal="right"/>
    </xf>
    <xf numFmtId="2" fontId="45" fillId="0" borderId="0" xfId="0" applyNumberFormat="1" applyFont="1" applyFill="1" applyBorder="1" applyAlignment="1">
      <alignment horizontal="left"/>
    </xf>
    <xf numFmtId="164" fontId="44" fillId="0" borderId="0" xfId="0" applyNumberFormat="1" applyFont="1" applyFill="1" applyBorder="1" applyAlignment="1">
      <alignment vertical="top" wrapText="1"/>
    </xf>
    <xf numFmtId="0" fontId="44" fillId="0" borderId="0" xfId="0" applyFont="1" applyAlignment="1">
      <alignment horizontal="center" vertical="top" wrapText="1"/>
    </xf>
    <xf numFmtId="0" fontId="44" fillId="0" borderId="0" xfId="0" applyFont="1" applyAlignment="1">
      <alignment horizontal="left" vertical="top" wrapText="1"/>
    </xf>
    <xf numFmtId="0" fontId="0" fillId="0" borderId="0" xfId="0" applyAlignment="1">
      <alignment horizontal="center" vertical="top"/>
    </xf>
    <xf numFmtId="0" fontId="46" fillId="0" borderId="0" xfId="0" applyFont="1" applyAlignment="1">
      <alignment vertical="top"/>
    </xf>
    <xf numFmtId="0" fontId="46" fillId="0" borderId="0" xfId="0" applyFont="1" applyAlignment="1">
      <alignment horizontal="center" vertical="top"/>
    </xf>
    <xf numFmtId="0" fontId="44" fillId="34" borderId="0" xfId="0" applyFont="1" applyFill="1" applyBorder="1" applyAlignment="1">
      <alignment horizontal="center" vertical="top" wrapText="1"/>
    </xf>
    <xf numFmtId="0" fontId="44" fillId="0" borderId="0" xfId="0" applyFont="1" applyFill="1" applyBorder="1" applyAlignment="1">
      <alignment horizontal="center" wrapText="1"/>
    </xf>
    <xf numFmtId="0" fontId="44" fillId="0" borderId="0" xfId="0" applyFont="1" applyAlignment="1">
      <alignment horizontal="center" vertical="top" wrapText="1"/>
    </xf>
    <xf numFmtId="0" fontId="44" fillId="0" borderId="0" xfId="0" applyFont="1" applyAlignment="1">
      <alignment horizontal="left" vertical="top" wrapText="1"/>
    </xf>
    <xf numFmtId="165" fontId="44" fillId="0" borderId="0" xfId="0" applyNumberFormat="1" applyFont="1" applyFill="1" applyBorder="1" applyAlignment="1">
      <alignment horizontal="right" vertical="top" wrapText="1"/>
    </xf>
    <xf numFmtId="0" fontId="46" fillId="0" borderId="0" xfId="0" applyFont="1" applyAlignment="1">
      <alignment vertical="top" wrapText="1"/>
    </xf>
    <xf numFmtId="1" fontId="46" fillId="0" borderId="0" xfId="0" applyNumberFormat="1" applyFont="1" applyAlignment="1">
      <alignment vertical="top"/>
    </xf>
    <xf numFmtId="0" fontId="0" fillId="0" borderId="0" xfId="0" applyFont="1" applyAlignment="1">
      <alignment vertical="top"/>
    </xf>
    <xf numFmtId="2" fontId="44" fillId="0" borderId="0" xfId="0" applyNumberFormat="1" applyFont="1" applyFill="1" applyBorder="1" applyAlignment="1">
      <alignment horizontal="right" vertical="top" wrapText="1"/>
    </xf>
    <xf numFmtId="2" fontId="44" fillId="0" borderId="0" xfId="0" applyNumberFormat="1" applyFont="1" applyFill="1" applyBorder="1" applyAlignment="1">
      <alignment vertical="top" wrapText="1"/>
    </xf>
    <xf numFmtId="165" fontId="44" fillId="0" borderId="0" xfId="0" applyNumberFormat="1" applyFont="1" applyFill="1" applyBorder="1" applyAlignment="1">
      <alignment/>
    </xf>
    <xf numFmtId="165" fontId="5" fillId="0" borderId="0" xfId="0" applyNumberFormat="1" applyFont="1" applyFill="1" applyBorder="1" applyAlignment="1">
      <alignment/>
    </xf>
    <xf numFmtId="165" fontId="45" fillId="33" borderId="10" xfId="0" applyNumberFormat="1" applyFont="1" applyFill="1" applyBorder="1" applyAlignment="1">
      <alignment horizontal="center" vertical="center" wrapText="1"/>
    </xf>
    <xf numFmtId="165" fontId="46" fillId="0" borderId="0" xfId="0" applyNumberFormat="1" applyFont="1" applyAlignment="1">
      <alignment vertical="top"/>
    </xf>
    <xf numFmtId="165" fontId="44" fillId="0" borderId="0" xfId="0" applyNumberFormat="1" applyFont="1" applyFill="1" applyBorder="1" applyAlignment="1">
      <alignment vertical="top" wrapText="1"/>
    </xf>
    <xf numFmtId="165" fontId="44" fillId="0" borderId="0" xfId="0" applyNumberFormat="1" applyFont="1" applyFill="1" applyBorder="1" applyAlignment="1">
      <alignment horizontal="left" wrapText="1"/>
    </xf>
    <xf numFmtId="165" fontId="4" fillId="0" borderId="0" xfId="0" applyNumberFormat="1" applyFont="1" applyFill="1" applyBorder="1" applyAlignment="1">
      <alignment/>
    </xf>
    <xf numFmtId="165" fontId="0" fillId="0" borderId="0" xfId="0" applyNumberFormat="1" applyAlignment="1">
      <alignment vertical="top"/>
    </xf>
    <xf numFmtId="165" fontId="44" fillId="0" borderId="0" xfId="0" applyNumberFormat="1" applyFont="1" applyFill="1" applyBorder="1" applyAlignment="1">
      <alignment horizontal="right" vertical="top" wrapText="1"/>
    </xf>
    <xf numFmtId="165" fontId="44" fillId="0" borderId="0" xfId="0" applyNumberFormat="1" applyFont="1" applyAlignment="1">
      <alignment horizontal="right" vertical="top" wrapText="1"/>
    </xf>
    <xf numFmtId="165" fontId="44" fillId="0" borderId="0" xfId="0" applyNumberFormat="1" applyFont="1" applyAlignment="1">
      <alignment horizontal="center" vertical="top" wrapText="1"/>
    </xf>
    <xf numFmtId="165" fontId="45" fillId="0" borderId="0" xfId="0" applyNumberFormat="1" applyFont="1" applyFill="1" applyBorder="1" applyAlignment="1">
      <alignment horizontal="left"/>
    </xf>
    <xf numFmtId="4" fontId="0" fillId="0" borderId="0" xfId="0" applyNumberFormat="1" applyAlignment="1">
      <alignment vertical="top"/>
    </xf>
    <xf numFmtId="4" fontId="0" fillId="0" borderId="0" xfId="0" applyNumberFormat="1" applyAlignment="1">
      <alignment horizontal="right" vertical="top"/>
    </xf>
    <xf numFmtId="0" fontId="44" fillId="0" borderId="0" xfId="0" applyFont="1" applyFill="1" applyBorder="1" applyAlignment="1">
      <alignment vertical="top" wrapText="1"/>
    </xf>
    <xf numFmtId="0" fontId="44" fillId="0" borderId="0" xfId="0" applyFont="1" applyFill="1" applyBorder="1" applyAlignment="1">
      <alignment horizontal="center" vertical="top" wrapText="1"/>
    </xf>
    <xf numFmtId="0" fontId="44" fillId="0" borderId="0" xfId="0" applyFont="1" applyFill="1" applyBorder="1" applyAlignment="1">
      <alignment horizontal="left" vertical="top" wrapText="1"/>
    </xf>
    <xf numFmtId="0" fontId="46" fillId="0" borderId="0" xfId="0" applyFont="1" applyAlignment="1">
      <alignment horizontal="left" vertical="top"/>
    </xf>
    <xf numFmtId="0" fontId="47" fillId="0" borderId="0" xfId="0" applyFont="1" applyAlignment="1">
      <alignment horizontal="justify" vertical="center"/>
    </xf>
    <xf numFmtId="0" fontId="0" fillId="0" borderId="0" xfId="0" applyAlignment="1">
      <alignment vertical="top"/>
    </xf>
    <xf numFmtId="0" fontId="48" fillId="0" borderId="0" xfId="0" applyFont="1" applyAlignment="1">
      <alignment horizontal="left"/>
    </xf>
    <xf numFmtId="0" fontId="46" fillId="0" borderId="0" xfId="0" applyFont="1" applyFill="1" applyAlignment="1">
      <alignment vertical="top" wrapText="1"/>
    </xf>
    <xf numFmtId="0" fontId="48" fillId="0" borderId="0" xfId="0" applyFont="1" applyAlignment="1">
      <alignment horizontal="justify" vertical="top" wrapText="1"/>
    </xf>
    <xf numFmtId="0" fontId="0" fillId="0" borderId="0" xfId="0" applyAlignment="1">
      <alignment vertical="top"/>
    </xf>
    <xf numFmtId="0" fontId="48" fillId="0" borderId="0" xfId="0" applyFont="1" applyAlignment="1">
      <alignment horizontal="justify" vertical="center" wrapText="1"/>
    </xf>
    <xf numFmtId="0" fontId="0" fillId="0" borderId="0" xfId="0"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6">
    <dxf>
      <border>
        <left style="thin">
          <color rgb="FF000000"/>
        </left>
      </border>
    </dxf>
    <dxf>
      <border>
        <left style="thin">
          <color rgb="FF000000"/>
        </left>
      </border>
    </dxf>
    <dxf>
      <border>
        <top style="thin">
          <color rgb="FF000000"/>
        </top>
      </border>
    </dxf>
    <dxf>
      <border>
        <top style="thin">
          <color rgb="FF000000"/>
        </top>
      </border>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border>
    </dxf>
    <dxf>
      <fill>
        <patternFill patternType="solid">
          <fgColor rgb="FFD9E1F2"/>
          <bgColor rgb="FFD9E1F2"/>
        </patternFill>
      </fill>
    </dxf>
    <dxf>
      <fill>
        <patternFill patternType="solid">
          <fgColor rgb="FFD9E1F2"/>
          <bgColor rgb="FFD9E1F2"/>
        </patternFill>
      </fill>
    </dxf>
    <dxf>
      <font>
        <b/>
        <color rgb="FF305496"/>
      </font>
    </dxf>
    <dxf>
      <font>
        <b/>
        <color rgb="FF305496"/>
      </font>
    </dxf>
    <dxf>
      <font>
        <b/>
        <color rgb="FF305496"/>
      </font>
      <border>
        <top style="thin">
          <color rgb="FF4472C4"/>
        </top>
      </border>
    </dxf>
    <dxf>
      <font>
        <b/>
        <color rgb="FF305496"/>
      </font>
      <border>
        <bottom style="thin">
          <color rgb="FF4472C4"/>
        </bottom>
      </border>
    </dxf>
    <dxf>
      <font>
        <color rgb="FF305496"/>
      </font>
      <border>
        <top style="thin">
          <color rgb="FF4472C4"/>
        </top>
        <bottom style="thin">
          <color rgb="FF4472C4"/>
        </bottom>
      </border>
    </dxf>
  </dxfs>
  <tableStyles count="1" defaultTableStyle="TableStyleMedium2" defaultPivotStyle="PivotStyleLight16">
    <tableStyle name="TableStyleLight2 2" pivot="0" count="7">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110" zoomScaleNormal="110" zoomScalePageLayoutView="0" workbookViewId="0" topLeftCell="A1">
      <selection activeCell="E3" sqref="E3"/>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6" customWidth="1"/>
    <col min="6" max="8" width="9.00390625" style="2" customWidth="1"/>
    <col min="9" max="11" width="9.00390625" style="46" customWidth="1"/>
    <col min="12" max="16384" width="9.00390625" style="2" customWidth="1"/>
  </cols>
  <sheetData>
    <row r="1" spans="1:11" s="1" customFormat="1" ht="15.75">
      <c r="A1" s="3"/>
      <c r="B1" s="3"/>
      <c r="C1" s="3"/>
      <c r="D1" s="3"/>
      <c r="E1" s="4"/>
      <c r="F1" s="3"/>
      <c r="G1" s="3"/>
      <c r="H1" s="3"/>
      <c r="I1" s="39"/>
      <c r="J1" s="39"/>
      <c r="K1" s="39"/>
    </row>
    <row r="2" spans="1:11" s="1" customFormat="1" ht="15.75">
      <c r="A2" s="4"/>
      <c r="B2" s="5" t="s">
        <v>11</v>
      </c>
      <c r="C2" s="3"/>
      <c r="D2" s="3"/>
      <c r="E2" s="4"/>
      <c r="F2" s="3"/>
      <c r="G2" s="3"/>
      <c r="H2" s="3" t="s">
        <v>107</v>
      </c>
      <c r="I2" s="39"/>
      <c r="J2" s="39"/>
      <c r="K2" s="39"/>
    </row>
    <row r="3" spans="1:11" s="1" customFormat="1" ht="15.75">
      <c r="A3" s="4"/>
      <c r="B3" s="5" t="s">
        <v>12</v>
      </c>
      <c r="C3" s="3"/>
      <c r="D3" s="3"/>
      <c r="E3" s="4"/>
      <c r="F3" s="3"/>
      <c r="G3" s="3"/>
      <c r="H3" s="3" t="s">
        <v>108</v>
      </c>
      <c r="I3" s="39"/>
      <c r="J3" s="39"/>
      <c r="K3" s="39"/>
    </row>
    <row r="4" spans="1:11" s="1" customFormat="1" ht="15.75">
      <c r="A4" s="6"/>
      <c r="B4" s="7"/>
      <c r="C4" s="7"/>
      <c r="D4" s="7"/>
      <c r="E4" s="6"/>
      <c r="F4" s="7"/>
      <c r="G4" s="7"/>
      <c r="H4" s="7"/>
      <c r="I4" s="40"/>
      <c r="J4" s="40"/>
      <c r="K4" s="39"/>
    </row>
    <row r="5" spans="1:11" s="1" customFormat="1" ht="15.75">
      <c r="A5" s="6"/>
      <c r="B5" s="7"/>
      <c r="C5" s="7" t="s">
        <v>13</v>
      </c>
      <c r="D5" s="7"/>
      <c r="E5" s="6"/>
      <c r="F5" s="7"/>
      <c r="G5" s="7"/>
      <c r="H5" s="7" t="s">
        <v>85</v>
      </c>
      <c r="I5" s="40"/>
      <c r="J5" s="40"/>
      <c r="K5" s="39"/>
    </row>
    <row r="6" spans="1:11" s="1" customFormat="1" ht="15.75">
      <c r="A6" s="6"/>
      <c r="B6" s="7"/>
      <c r="C6" s="7"/>
      <c r="D6" s="7"/>
      <c r="E6" s="6"/>
      <c r="F6" s="7"/>
      <c r="G6" s="7"/>
      <c r="H6" s="7"/>
      <c r="I6" s="40"/>
      <c r="J6" s="40"/>
      <c r="K6" s="40"/>
    </row>
    <row r="7" spans="1:11" s="1" customFormat="1" ht="15.75">
      <c r="A7" s="6"/>
      <c r="B7" s="8" t="s">
        <v>14</v>
      </c>
      <c r="C7" s="7"/>
      <c r="D7" s="7"/>
      <c r="E7" s="6"/>
      <c r="F7" s="7"/>
      <c r="G7" s="7"/>
      <c r="H7" s="7"/>
      <c r="I7" s="40"/>
      <c r="J7" s="40"/>
      <c r="K7" s="40"/>
    </row>
    <row r="8" spans="1:11" s="1" customFormat="1" ht="15.75">
      <c r="A8" s="6"/>
      <c r="B8" s="3"/>
      <c r="C8" s="7"/>
      <c r="D8" s="7"/>
      <c r="E8" s="6"/>
      <c r="F8" s="7"/>
      <c r="G8" s="7"/>
      <c r="H8" s="7"/>
      <c r="I8" s="40"/>
      <c r="J8" s="40"/>
      <c r="K8" s="40"/>
    </row>
    <row r="9" spans="1:11" s="1" customFormat="1" ht="72">
      <c r="A9" s="9" t="s">
        <v>0</v>
      </c>
      <c r="B9" s="9" t="s">
        <v>30</v>
      </c>
      <c r="C9" s="9" t="s">
        <v>1</v>
      </c>
      <c r="D9" s="9" t="s">
        <v>16</v>
      </c>
      <c r="E9" s="9" t="s">
        <v>17</v>
      </c>
      <c r="F9" s="9" t="s">
        <v>18</v>
      </c>
      <c r="G9" s="9" t="s">
        <v>19</v>
      </c>
      <c r="H9" s="9" t="s">
        <v>20</v>
      </c>
      <c r="I9" s="41" t="s">
        <v>21</v>
      </c>
      <c r="J9" s="41" t="s">
        <v>22</v>
      </c>
      <c r="K9" s="41" t="s">
        <v>31</v>
      </c>
    </row>
    <row r="10" spans="1:11" ht="48">
      <c r="A10" s="10">
        <v>1</v>
      </c>
      <c r="B10" s="11" t="s">
        <v>65</v>
      </c>
      <c r="C10" s="11"/>
      <c r="D10" s="24"/>
      <c r="E10" s="13">
        <v>1</v>
      </c>
      <c r="F10" s="25">
        <v>3</v>
      </c>
      <c r="G10" s="25"/>
      <c r="H10" s="23"/>
      <c r="I10" s="48">
        <f aca="true" t="shared" si="0" ref="I10:I15">H10*F10</f>
        <v>0</v>
      </c>
      <c r="J10" s="48">
        <f aca="true" t="shared" si="1" ref="J10:J15">I10*0.23</f>
        <v>0</v>
      </c>
      <c r="K10" s="33">
        <f aca="true" t="shared" si="2" ref="K10:K15">I10*1.23</f>
        <v>0</v>
      </c>
    </row>
    <row r="11" spans="1:11" ht="36">
      <c r="A11" s="10">
        <v>2</v>
      </c>
      <c r="B11" s="11" t="s">
        <v>66</v>
      </c>
      <c r="C11" s="11"/>
      <c r="D11" s="13"/>
      <c r="E11" s="13">
        <v>500</v>
      </c>
      <c r="F11" s="25">
        <v>1</v>
      </c>
      <c r="G11" s="25"/>
      <c r="H11" s="14"/>
      <c r="I11" s="48">
        <f t="shared" si="0"/>
        <v>0</v>
      </c>
      <c r="J11" s="48">
        <f t="shared" si="1"/>
        <v>0</v>
      </c>
      <c r="K11" s="33">
        <f t="shared" si="2"/>
        <v>0</v>
      </c>
    </row>
    <row r="12" spans="1:11" ht="36">
      <c r="A12" s="10">
        <v>3</v>
      </c>
      <c r="B12" s="11" t="s">
        <v>67</v>
      </c>
      <c r="C12" s="11"/>
      <c r="D12" s="13"/>
      <c r="E12" s="13">
        <v>1000</v>
      </c>
      <c r="F12" s="12">
        <v>2</v>
      </c>
      <c r="G12" s="25"/>
      <c r="H12" s="14"/>
      <c r="I12" s="48">
        <f t="shared" si="0"/>
        <v>0</v>
      </c>
      <c r="J12" s="48">
        <f t="shared" si="1"/>
        <v>0</v>
      </c>
      <c r="K12" s="33">
        <f t="shared" si="2"/>
        <v>0</v>
      </c>
    </row>
    <row r="13" spans="1:11" ht="36">
      <c r="A13" s="10">
        <v>4</v>
      </c>
      <c r="B13" s="11" t="s">
        <v>68</v>
      </c>
      <c r="C13" s="11"/>
      <c r="D13" s="13"/>
      <c r="E13" s="13">
        <v>100</v>
      </c>
      <c r="F13" s="12">
        <v>5</v>
      </c>
      <c r="G13" s="25"/>
      <c r="H13" s="14"/>
      <c r="I13" s="48">
        <f t="shared" si="0"/>
        <v>0</v>
      </c>
      <c r="J13" s="48">
        <f t="shared" si="1"/>
        <v>0</v>
      </c>
      <c r="K13" s="33">
        <f t="shared" si="2"/>
        <v>0</v>
      </c>
    </row>
    <row r="14" spans="1:11" ht="36">
      <c r="A14" s="10">
        <v>5</v>
      </c>
      <c r="B14" s="11" t="s">
        <v>69</v>
      </c>
      <c r="C14" s="11"/>
      <c r="D14" s="13"/>
      <c r="E14" s="13">
        <v>100</v>
      </c>
      <c r="F14" s="12">
        <v>5</v>
      </c>
      <c r="G14" s="25"/>
      <c r="H14" s="14"/>
      <c r="I14" s="48">
        <f t="shared" si="0"/>
        <v>0</v>
      </c>
      <c r="J14" s="48">
        <f t="shared" si="1"/>
        <v>0</v>
      </c>
      <c r="K14" s="33">
        <f t="shared" si="2"/>
        <v>0</v>
      </c>
    </row>
    <row r="15" spans="1:11" ht="60">
      <c r="A15" s="10">
        <v>6</v>
      </c>
      <c r="B15" s="11" t="s">
        <v>70</v>
      </c>
      <c r="C15" s="11"/>
      <c r="D15" s="13"/>
      <c r="E15" s="13">
        <v>1</v>
      </c>
      <c r="F15" s="12">
        <v>4</v>
      </c>
      <c r="G15" s="25"/>
      <c r="H15" s="14"/>
      <c r="I15" s="48">
        <f t="shared" si="0"/>
        <v>0</v>
      </c>
      <c r="J15" s="48">
        <f t="shared" si="1"/>
        <v>0</v>
      </c>
      <c r="K15" s="33">
        <f t="shared" si="2"/>
        <v>0</v>
      </c>
    </row>
    <row r="16" spans="1:11" ht="15.75">
      <c r="A16" s="11"/>
      <c r="B16" s="11"/>
      <c r="C16" s="11"/>
      <c r="D16" s="12"/>
      <c r="E16" s="13"/>
      <c r="F16" s="13"/>
      <c r="G16" s="12"/>
      <c r="H16" s="15"/>
      <c r="I16" s="47">
        <f>SUBTOTAL(109,I10:I15)</f>
        <v>0</v>
      </c>
      <c r="J16" s="47">
        <f>SUBTOTAL(109,J10:J15)</f>
        <v>0</v>
      </c>
      <c r="K16" s="43">
        <f>SUBTOTAL(109,K10:K15)</f>
        <v>0</v>
      </c>
    </row>
    <row r="17" spans="1:11" ht="15.75">
      <c r="A17" s="16"/>
      <c r="B17" s="16"/>
      <c r="C17" s="16"/>
      <c r="D17" s="17"/>
      <c r="E17" s="30"/>
      <c r="F17" s="18"/>
      <c r="G17" s="17"/>
      <c r="H17" s="17"/>
      <c r="I17" s="44"/>
      <c r="J17" s="44"/>
      <c r="K17" s="44"/>
    </row>
    <row r="18" spans="1:12" ht="38.25" customHeight="1">
      <c r="A18" s="16"/>
      <c r="B18" s="57" t="s">
        <v>54</v>
      </c>
      <c r="C18" s="61" t="s">
        <v>71</v>
      </c>
      <c r="D18" s="62"/>
      <c r="E18" s="62"/>
      <c r="F18" s="62"/>
      <c r="G18" s="62"/>
      <c r="H18" s="62"/>
      <c r="I18" s="62"/>
      <c r="J18" s="62"/>
      <c r="K18" s="62"/>
      <c r="L18" s="62"/>
    </row>
    <row r="19" ht="18" customHeight="1">
      <c r="A19" s="4"/>
    </row>
    <row r="20" spans="1:11" ht="15.75">
      <c r="A20" s="4"/>
      <c r="B20" s="19" t="s">
        <v>24</v>
      </c>
      <c r="C20" s="20">
        <f>'Plastiki laboratoryjne (1)'!$I$16</f>
        <v>0</v>
      </c>
      <c r="D20" s="3"/>
      <c r="E20" s="4"/>
      <c r="F20" s="3"/>
      <c r="G20" s="3"/>
      <c r="H20" s="3"/>
      <c r="I20" s="39"/>
      <c r="J20" s="39"/>
      <c r="K20" s="39"/>
    </row>
    <row r="21" spans="1:11" ht="15.75">
      <c r="A21" s="4"/>
      <c r="B21" s="21"/>
      <c r="C21" s="20"/>
      <c r="D21" s="3"/>
      <c r="E21" s="4"/>
      <c r="F21" s="3"/>
      <c r="G21" s="3"/>
      <c r="H21" s="3"/>
      <c r="I21" s="39"/>
      <c r="J21" s="39"/>
      <c r="K21" s="39"/>
    </row>
    <row r="22" spans="1:11" ht="15.75">
      <c r="A22" s="4"/>
      <c r="B22" s="19" t="s">
        <v>25</v>
      </c>
      <c r="C22" s="22">
        <f>'Plastiki laboratoryjne (1)'!$K$16</f>
        <v>0</v>
      </c>
      <c r="D22" s="3"/>
      <c r="E22" s="4"/>
      <c r="F22" s="3"/>
      <c r="G22" s="3"/>
      <c r="H22" s="3"/>
      <c r="I22" s="39"/>
      <c r="J22" s="39"/>
      <c r="K22" s="39"/>
    </row>
    <row r="23" spans="1:11" ht="15.75">
      <c r="A23" s="4"/>
      <c r="B23" s="3"/>
      <c r="C23" s="3"/>
      <c r="D23" s="3"/>
      <c r="E23" s="4"/>
      <c r="F23" s="3"/>
      <c r="G23" s="3"/>
      <c r="H23" s="3"/>
      <c r="I23" s="39"/>
      <c r="J23" s="39"/>
      <c r="K23" s="39"/>
    </row>
    <row r="24" spans="1:11" ht="15.75">
      <c r="A24" s="4"/>
      <c r="B24" s="3"/>
      <c r="C24" s="3"/>
      <c r="D24" s="3"/>
      <c r="E24" s="4"/>
      <c r="F24" s="3"/>
      <c r="G24" s="3"/>
      <c r="H24" s="3"/>
      <c r="I24" s="39"/>
      <c r="J24" s="39"/>
      <c r="K24" s="39"/>
    </row>
    <row r="25" spans="1:11" ht="15.75">
      <c r="A25" s="4"/>
      <c r="B25" s="5" t="s">
        <v>26</v>
      </c>
      <c r="C25" s="3"/>
      <c r="D25" s="3"/>
      <c r="E25" s="4"/>
      <c r="F25" s="3"/>
      <c r="G25" s="5" t="s">
        <v>27</v>
      </c>
      <c r="H25" s="3"/>
      <c r="I25" s="39"/>
      <c r="J25" s="39"/>
      <c r="K25" s="39"/>
    </row>
    <row r="26" spans="1:11" ht="15.75">
      <c r="A26" s="3"/>
      <c r="B26" s="5" t="s">
        <v>28</v>
      </c>
      <c r="C26" s="3"/>
      <c r="D26" s="3"/>
      <c r="E26" s="4"/>
      <c r="F26" s="3"/>
      <c r="G26" s="5" t="s">
        <v>29</v>
      </c>
      <c r="H26" s="5"/>
      <c r="I26" s="45"/>
      <c r="J26" s="45"/>
      <c r="K26" s="45"/>
    </row>
    <row r="27" spans="1:11" ht="15.75">
      <c r="A27" s="3"/>
      <c r="H27" s="5"/>
      <c r="I27" s="45"/>
      <c r="J27" s="45"/>
      <c r="K27" s="45"/>
    </row>
    <row r="28" spans="1:11" ht="15.75">
      <c r="A28" s="3"/>
      <c r="B28" s="3"/>
      <c r="C28" s="3"/>
      <c r="D28" s="3"/>
      <c r="E28" s="4"/>
      <c r="F28" s="3"/>
      <c r="G28" s="3"/>
      <c r="H28" s="3"/>
      <c r="I28" s="39"/>
      <c r="J28" s="39"/>
      <c r="K28" s="39"/>
    </row>
    <row r="29" spans="1:11" ht="15.75">
      <c r="A29" s="3"/>
      <c r="B29" s="3"/>
      <c r="C29" s="3"/>
      <c r="D29" s="3"/>
      <c r="E29" s="4"/>
      <c r="F29" s="3"/>
      <c r="G29" s="3"/>
      <c r="H29" s="3"/>
      <c r="I29" s="39"/>
      <c r="J29" s="39"/>
      <c r="K29" s="39"/>
    </row>
  </sheetData>
  <sheetProtection/>
  <mergeCells count="1">
    <mergeCell ref="C18:L18"/>
  </mergeCells>
  <printOptions/>
  <pageMargins left="0.7" right="0.7" top="0.75" bottom="0.75" header="0.3" footer="0.3"/>
  <pageSetup fitToHeight="0"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K24"/>
  <sheetViews>
    <sheetView zoomScale="90" zoomScaleNormal="90"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107</v>
      </c>
      <c r="J2" s="39"/>
      <c r="K2" s="39"/>
    </row>
    <row r="3" spans="1:11" s="1" customFormat="1" ht="15.75">
      <c r="A3" s="4"/>
      <c r="B3" s="5" t="s">
        <v>12</v>
      </c>
      <c r="C3" s="3"/>
      <c r="D3" s="3"/>
      <c r="E3" s="3"/>
      <c r="F3" s="4"/>
      <c r="G3" s="3"/>
      <c r="H3" s="3"/>
      <c r="I3" s="3" t="s">
        <v>108</v>
      </c>
      <c r="J3" s="39"/>
      <c r="K3" s="39"/>
    </row>
    <row r="4" spans="1:11" s="1" customFormat="1" ht="15.75">
      <c r="A4" s="6"/>
      <c r="B4" s="7"/>
      <c r="C4" s="7"/>
      <c r="D4" s="7"/>
      <c r="E4" s="7"/>
      <c r="F4" s="6"/>
      <c r="G4" s="7"/>
      <c r="H4" s="7"/>
      <c r="I4" s="40"/>
      <c r="J4" s="40"/>
      <c r="K4" s="39"/>
    </row>
    <row r="5" spans="1:11" s="1" customFormat="1" ht="15.75">
      <c r="A5" s="6"/>
      <c r="B5" s="7"/>
      <c r="C5" s="7" t="s">
        <v>13</v>
      </c>
      <c r="D5" s="7"/>
      <c r="E5" s="7"/>
      <c r="F5" s="6"/>
      <c r="G5" s="7"/>
      <c r="H5" s="7" t="s">
        <v>102</v>
      </c>
      <c r="I5" s="40"/>
      <c r="J5" s="40"/>
      <c r="K5" s="39"/>
    </row>
    <row r="6" spans="1:11" s="1" customFormat="1" ht="15.75">
      <c r="A6" s="6"/>
      <c r="B6" s="7"/>
      <c r="C6" s="7"/>
      <c r="D6" s="7"/>
      <c r="E6" s="7"/>
      <c r="F6" s="6"/>
      <c r="G6" s="7"/>
      <c r="H6" s="7"/>
      <c r="I6" s="40"/>
      <c r="J6" s="40"/>
      <c r="K6" s="40"/>
    </row>
    <row r="7" spans="1:11" s="1" customFormat="1" ht="15.75">
      <c r="A7" s="6"/>
      <c r="B7" s="8" t="s">
        <v>95</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36">
      <c r="A10" s="10">
        <v>1</v>
      </c>
      <c r="B10" s="11" t="s">
        <v>62</v>
      </c>
      <c r="C10" s="11"/>
      <c r="D10" s="24"/>
      <c r="E10" s="13" t="s">
        <v>9</v>
      </c>
      <c r="F10" s="32">
        <v>2</v>
      </c>
      <c r="G10" s="25"/>
      <c r="H10" s="23"/>
      <c r="I10" s="48">
        <f>H10*F10</f>
        <v>0</v>
      </c>
      <c r="J10" s="49">
        <f>I10*0.23</f>
        <v>0</v>
      </c>
      <c r="K10" s="48">
        <f>I10*1.23</f>
        <v>0</v>
      </c>
    </row>
    <row r="11" spans="1:11" ht="15.75">
      <c r="A11" s="11"/>
      <c r="B11" s="11"/>
      <c r="C11" s="11"/>
      <c r="D11" s="12"/>
      <c r="E11" s="12"/>
      <c r="F11" s="13"/>
      <c r="G11" s="12"/>
      <c r="H11" s="15"/>
      <c r="I11" s="47">
        <f>SUBTOTAL(109,I10:I10)</f>
        <v>0</v>
      </c>
      <c r="J11" s="47">
        <f>SUBTOTAL(109,J10:J10)</f>
        <v>0</v>
      </c>
      <c r="K11" s="43">
        <f>SUBTOTAL(109,K10:K10)</f>
        <v>0</v>
      </c>
    </row>
    <row r="12" spans="1:11" ht="15.75">
      <c r="A12" s="16"/>
      <c r="B12" s="16"/>
      <c r="C12" s="16"/>
      <c r="D12" s="17"/>
      <c r="E12" s="17"/>
      <c r="F12" s="4"/>
      <c r="G12" s="17"/>
      <c r="H12" s="17"/>
      <c r="I12" s="44"/>
      <c r="J12" s="44"/>
      <c r="K12" s="44"/>
    </row>
    <row r="13" spans="1:11" ht="15.75">
      <c r="A13" s="16"/>
      <c r="B13" s="57" t="s">
        <v>54</v>
      </c>
      <c r="C13" s="58"/>
      <c r="D13" s="58"/>
      <c r="E13" s="26"/>
      <c r="G13" s="58"/>
      <c r="H13" s="58"/>
      <c r="I13" s="51"/>
      <c r="J13" s="51"/>
      <c r="K13" s="52"/>
    </row>
    <row r="14" spans="1:11" ht="62.25" customHeight="1">
      <c r="A14" s="4"/>
      <c r="B14" s="61" t="s">
        <v>78</v>
      </c>
      <c r="C14" s="62"/>
      <c r="D14" s="62"/>
      <c r="E14" s="62"/>
      <c r="F14" s="62"/>
      <c r="G14" s="62"/>
      <c r="H14" s="62"/>
      <c r="I14" s="62"/>
      <c r="J14" s="62"/>
      <c r="K14" s="62"/>
    </row>
    <row r="15" spans="1:11" ht="15.75">
      <c r="A15" s="4"/>
      <c r="B15" s="3"/>
      <c r="C15" s="3"/>
      <c r="D15" s="3"/>
      <c r="E15" s="3"/>
      <c r="F15" s="4"/>
      <c r="G15" s="3"/>
      <c r="H15" s="3"/>
      <c r="I15" s="39"/>
      <c r="J15" s="39"/>
      <c r="K15" s="39"/>
    </row>
    <row r="16" spans="1:11" ht="15.75">
      <c r="A16" s="4"/>
      <c r="B16" s="19" t="s">
        <v>24</v>
      </c>
      <c r="C16" s="20">
        <f>'Akcesoria do analizy (10)'!$I$11</f>
        <v>0</v>
      </c>
      <c r="D16" s="3"/>
      <c r="E16" s="3"/>
      <c r="F16" s="4"/>
      <c r="G16" s="3"/>
      <c r="H16" s="3"/>
      <c r="I16" s="39"/>
      <c r="J16" s="39"/>
      <c r="K16" s="39"/>
    </row>
    <row r="17" spans="1:11" ht="15.75">
      <c r="A17" s="4"/>
      <c r="B17" s="21"/>
      <c r="C17" s="20"/>
      <c r="D17" s="3"/>
      <c r="E17" s="3"/>
      <c r="F17" s="4"/>
      <c r="G17" s="3"/>
      <c r="H17" s="3"/>
      <c r="I17" s="39"/>
      <c r="J17" s="39"/>
      <c r="K17" s="39"/>
    </row>
    <row r="18" spans="1:11" ht="15.75">
      <c r="A18" s="4"/>
      <c r="B18" s="19" t="s">
        <v>25</v>
      </c>
      <c r="C18" s="22">
        <f>'Akcesoria do analizy (10)'!$K$11</f>
        <v>0</v>
      </c>
      <c r="D18" s="3"/>
      <c r="E18" s="3"/>
      <c r="F18" s="4"/>
      <c r="G18" s="3"/>
      <c r="H18" s="3"/>
      <c r="I18" s="39"/>
      <c r="J18" s="39"/>
      <c r="K18" s="39"/>
    </row>
    <row r="19" spans="1:11" ht="15.75">
      <c r="A19" s="4"/>
      <c r="B19" s="3"/>
      <c r="C19" s="3"/>
      <c r="D19" s="3"/>
      <c r="E19" s="3"/>
      <c r="F19" s="4"/>
      <c r="G19" s="3"/>
      <c r="H19" s="3"/>
      <c r="I19" s="39"/>
      <c r="J19" s="39"/>
      <c r="K19" s="39"/>
    </row>
    <row r="20" spans="1:11" ht="15.75">
      <c r="A20" s="4"/>
      <c r="B20" s="3"/>
      <c r="C20" s="3"/>
      <c r="D20" s="3"/>
      <c r="E20" s="3"/>
      <c r="F20" s="4"/>
      <c r="G20" s="3"/>
      <c r="H20" s="3"/>
      <c r="I20" s="39"/>
      <c r="J20" s="39"/>
      <c r="K20" s="39"/>
    </row>
    <row r="21" spans="1:11" ht="15.75">
      <c r="A21" s="3"/>
      <c r="B21" s="5" t="s">
        <v>26</v>
      </c>
      <c r="C21" s="3"/>
      <c r="D21" s="3"/>
      <c r="E21" s="3"/>
      <c r="F21" s="4"/>
      <c r="G21" s="5" t="s">
        <v>27</v>
      </c>
      <c r="H21" s="5"/>
      <c r="I21" s="45"/>
      <c r="J21" s="45"/>
      <c r="K21" s="45"/>
    </row>
    <row r="22" spans="1:11" ht="15.75">
      <c r="A22" s="3"/>
      <c r="B22" s="5" t="s">
        <v>28</v>
      </c>
      <c r="C22" s="3"/>
      <c r="D22" s="3"/>
      <c r="E22" s="3"/>
      <c r="F22" s="4"/>
      <c r="G22" s="5" t="s">
        <v>29</v>
      </c>
      <c r="H22" s="5"/>
      <c r="I22" s="45"/>
      <c r="J22" s="45"/>
      <c r="K22" s="45"/>
    </row>
    <row r="23" spans="1:11" ht="15.75">
      <c r="A23" s="3"/>
      <c r="B23" s="3"/>
      <c r="C23" s="3"/>
      <c r="D23" s="3"/>
      <c r="E23" s="3"/>
      <c r="F23" s="4"/>
      <c r="G23" s="3"/>
      <c r="H23" s="3"/>
      <c r="I23" s="39"/>
      <c r="J23" s="39"/>
      <c r="K23" s="39"/>
    </row>
    <row r="24" spans="1:11" ht="15.75">
      <c r="A24" s="3"/>
      <c r="B24" s="3"/>
      <c r="C24" s="3"/>
      <c r="D24" s="3"/>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H2" sqref="H2:H3"/>
    </sheetView>
  </sheetViews>
  <sheetFormatPr defaultColWidth="9.00390625" defaultRowHeight="15.75"/>
  <cols>
    <col min="1" max="1" width="9.00390625" style="2" customWidth="1"/>
    <col min="2" max="2" width="48.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t="s">
        <v>107</v>
      </c>
      <c r="I2" s="39"/>
      <c r="J2" s="39"/>
      <c r="K2" s="39"/>
    </row>
    <row r="3" spans="1:11" s="1" customFormat="1" ht="15.75">
      <c r="A3" s="4"/>
      <c r="B3" s="5" t="s">
        <v>12</v>
      </c>
      <c r="C3" s="3"/>
      <c r="D3" s="3"/>
      <c r="E3" s="3"/>
      <c r="F3" s="4"/>
      <c r="G3" s="3"/>
      <c r="H3" s="3" t="s">
        <v>108</v>
      </c>
      <c r="I3" s="39"/>
      <c r="J3" s="39"/>
      <c r="K3" s="39"/>
    </row>
    <row r="4" spans="1:11" s="1" customFormat="1" ht="15.75">
      <c r="A4" s="6"/>
      <c r="B4" s="7"/>
      <c r="C4" s="7"/>
      <c r="D4" s="7"/>
      <c r="E4" s="7"/>
      <c r="F4" s="6"/>
      <c r="G4" s="7"/>
      <c r="H4" s="7"/>
      <c r="I4" s="40"/>
      <c r="J4" s="40"/>
      <c r="K4" s="39"/>
    </row>
    <row r="5" spans="1:11" s="1" customFormat="1" ht="15.75">
      <c r="A5" s="6"/>
      <c r="B5" s="7"/>
      <c r="C5" s="7" t="s">
        <v>13</v>
      </c>
      <c r="D5" s="7"/>
      <c r="E5" s="7"/>
      <c r="F5" s="6"/>
      <c r="G5" s="7"/>
      <c r="H5" s="7" t="s">
        <v>103</v>
      </c>
      <c r="I5" s="40"/>
      <c r="J5" s="40"/>
      <c r="K5" s="39"/>
    </row>
    <row r="6" spans="1:11" s="1" customFormat="1" ht="15.75">
      <c r="A6" s="6"/>
      <c r="B6" s="7"/>
      <c r="C6" s="7"/>
      <c r="D6" s="7"/>
      <c r="E6" s="7"/>
      <c r="F6" s="6"/>
      <c r="G6" s="7"/>
      <c r="H6" s="7"/>
      <c r="I6" s="40"/>
      <c r="J6" s="40"/>
      <c r="K6" s="40"/>
    </row>
    <row r="7" spans="1:11" s="1" customFormat="1" ht="15.75">
      <c r="A7" s="6"/>
      <c r="B7" s="8" t="s">
        <v>97</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10">
        <v>1</v>
      </c>
      <c r="B10" s="11" t="s">
        <v>79</v>
      </c>
      <c r="C10" s="11"/>
      <c r="D10" s="24"/>
      <c r="E10" s="13">
        <v>5</v>
      </c>
      <c r="F10" s="32">
        <v>2</v>
      </c>
      <c r="G10" s="25"/>
      <c r="H10" s="23"/>
      <c r="I10" s="48"/>
      <c r="J10" s="49">
        <f>I10*0.23</f>
        <v>0</v>
      </c>
      <c r="K10" s="48">
        <f>I10*1.23</f>
        <v>0</v>
      </c>
    </row>
    <row r="11" spans="1:11" ht="15.75">
      <c r="A11" s="11"/>
      <c r="B11" s="11"/>
      <c r="C11" s="11"/>
      <c r="D11" s="12"/>
      <c r="E11" s="12"/>
      <c r="F11" s="13"/>
      <c r="G11" s="12"/>
      <c r="H11" s="15"/>
      <c r="I11" s="47">
        <f>SUBTOTAL(109,I10:I10)</f>
        <v>0</v>
      </c>
      <c r="J11" s="47">
        <f>SUBTOTAL(109,J10:J10)</f>
        <v>0</v>
      </c>
      <c r="K11" s="43">
        <f>SUBTOTAL(109,K10:K10)</f>
        <v>0</v>
      </c>
    </row>
    <row r="12" spans="1:11" ht="15.75">
      <c r="A12" s="16"/>
      <c r="B12" s="16"/>
      <c r="C12" s="16"/>
      <c r="D12" s="17"/>
      <c r="E12" s="17"/>
      <c r="F12" s="4"/>
      <c r="G12" s="17"/>
      <c r="H12" s="17"/>
      <c r="I12" s="44"/>
      <c r="J12" s="44"/>
      <c r="K12" s="44"/>
    </row>
    <row r="13" spans="1:11" ht="15.75">
      <c r="A13" s="16"/>
      <c r="B13" s="57" t="s">
        <v>54</v>
      </c>
      <c r="C13" s="58"/>
      <c r="D13" s="58"/>
      <c r="E13" s="26"/>
      <c r="G13" s="58"/>
      <c r="H13" s="58"/>
      <c r="I13" s="51"/>
      <c r="J13" s="51"/>
      <c r="K13" s="52"/>
    </row>
    <row r="14" spans="1:11" ht="51.75" customHeight="1">
      <c r="A14" s="4"/>
      <c r="B14" s="61" t="s">
        <v>76</v>
      </c>
      <c r="C14" s="62"/>
      <c r="D14" s="62"/>
      <c r="E14" s="62"/>
      <c r="F14" s="62"/>
      <c r="G14" s="62"/>
      <c r="H14" s="62"/>
      <c r="I14" s="62"/>
      <c r="J14" s="62"/>
      <c r="K14" s="62"/>
    </row>
    <row r="15" spans="1:11" ht="15.75">
      <c r="A15" s="4"/>
      <c r="B15" s="3"/>
      <c r="C15" s="3"/>
      <c r="D15" s="3"/>
      <c r="E15" s="3"/>
      <c r="F15" s="4"/>
      <c r="G15" s="3"/>
      <c r="H15" s="3"/>
      <c r="I15" s="39"/>
      <c r="J15" s="39"/>
      <c r="K15" s="39"/>
    </row>
    <row r="16" spans="1:11" ht="15.75">
      <c r="A16" s="4"/>
      <c r="B16" s="19" t="s">
        <v>24</v>
      </c>
      <c r="C16" s="20">
        <f>'Kolumny (11)'!$I$11</f>
        <v>0</v>
      </c>
      <c r="D16" s="3"/>
      <c r="E16" s="3"/>
      <c r="F16" s="4"/>
      <c r="G16" s="3"/>
      <c r="H16" s="3"/>
      <c r="I16" s="39"/>
      <c r="J16" s="39"/>
      <c r="K16" s="39"/>
    </row>
    <row r="17" spans="1:11" ht="15.75">
      <c r="A17" s="4"/>
      <c r="B17" s="21"/>
      <c r="C17" s="20"/>
      <c r="D17" s="3"/>
      <c r="E17" s="3"/>
      <c r="F17" s="4"/>
      <c r="G17" s="3"/>
      <c r="H17" s="3"/>
      <c r="I17" s="39"/>
      <c r="J17" s="39"/>
      <c r="K17" s="39"/>
    </row>
    <row r="18" spans="1:11" ht="15.75">
      <c r="A18" s="4"/>
      <c r="B18" s="19" t="s">
        <v>25</v>
      </c>
      <c r="C18" s="22">
        <f>'Kolumny (11)'!$K$11</f>
        <v>0</v>
      </c>
      <c r="D18" s="3"/>
      <c r="E18" s="3"/>
      <c r="F18" s="4"/>
      <c r="G18" s="3"/>
      <c r="H18" s="3"/>
      <c r="I18" s="39"/>
      <c r="J18" s="39"/>
      <c r="K18" s="39"/>
    </row>
    <row r="19" spans="1:11" ht="15.75">
      <c r="A19" s="4"/>
      <c r="B19" s="3"/>
      <c r="C19" s="3"/>
      <c r="D19" s="3"/>
      <c r="E19" s="3"/>
      <c r="F19" s="4"/>
      <c r="G19" s="3"/>
      <c r="H19" s="3"/>
      <c r="I19" s="39"/>
      <c r="J19" s="39"/>
      <c r="K19" s="39"/>
    </row>
    <row r="20" spans="1:11" ht="15.75">
      <c r="A20" s="4"/>
      <c r="B20" s="3"/>
      <c r="C20" s="3"/>
      <c r="D20" s="3"/>
      <c r="E20" s="3"/>
      <c r="F20" s="4"/>
      <c r="G20" s="3"/>
      <c r="H20" s="3"/>
      <c r="I20" s="39"/>
      <c r="J20" s="39"/>
      <c r="K20" s="39"/>
    </row>
    <row r="21" spans="1:11" ht="15.75">
      <c r="A21" s="3"/>
      <c r="B21" s="5" t="s">
        <v>26</v>
      </c>
      <c r="C21" s="3"/>
      <c r="D21" s="3"/>
      <c r="E21" s="3"/>
      <c r="F21" s="4"/>
      <c r="G21" s="5" t="s">
        <v>27</v>
      </c>
      <c r="H21" s="5"/>
      <c r="I21" s="45"/>
      <c r="J21" s="45"/>
      <c r="K21" s="45"/>
    </row>
    <row r="22" spans="1:11" ht="15.75">
      <c r="A22" s="3"/>
      <c r="B22" s="5" t="s">
        <v>28</v>
      </c>
      <c r="C22" s="3"/>
      <c r="D22" s="3"/>
      <c r="E22" s="3"/>
      <c r="F22" s="4"/>
      <c r="G22" s="5" t="s">
        <v>29</v>
      </c>
      <c r="H22" s="5"/>
      <c r="I22" s="45"/>
      <c r="J22" s="45"/>
      <c r="K22" s="45"/>
    </row>
    <row r="23" spans="1:11" ht="15.75">
      <c r="A23" s="3"/>
      <c r="B23" s="3"/>
      <c r="C23" s="3"/>
      <c r="D23" s="3"/>
      <c r="E23" s="3"/>
      <c r="F23" s="4"/>
      <c r="G23" s="3"/>
      <c r="H23" s="3"/>
      <c r="I23" s="39"/>
      <c r="J23" s="39"/>
      <c r="K23" s="39"/>
    </row>
    <row r="24" spans="1:11" ht="15.75">
      <c r="A24" s="3"/>
      <c r="B24" s="3"/>
      <c r="C24" s="3"/>
      <c r="D24" s="3"/>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H2" sqref="H2:H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4"/>
      <c r="F1" s="4"/>
      <c r="G1" s="3"/>
      <c r="H1" s="3"/>
      <c r="I1" s="39"/>
      <c r="J1" s="39"/>
      <c r="K1" s="39"/>
    </row>
    <row r="2" spans="1:11" s="1" customFormat="1" ht="15.75">
      <c r="A2" s="4"/>
      <c r="B2" s="5" t="s">
        <v>11</v>
      </c>
      <c r="C2" s="3"/>
      <c r="D2" s="4"/>
      <c r="E2" s="4"/>
      <c r="F2" s="4"/>
      <c r="G2" s="3"/>
      <c r="H2" s="3" t="s">
        <v>107</v>
      </c>
      <c r="I2" s="39"/>
      <c r="J2" s="39"/>
      <c r="K2" s="39"/>
    </row>
    <row r="3" spans="1:11" s="1" customFormat="1" ht="15.75">
      <c r="A3" s="4"/>
      <c r="B3" s="5" t="s">
        <v>12</v>
      </c>
      <c r="C3" s="3"/>
      <c r="D3" s="4"/>
      <c r="E3" s="4"/>
      <c r="F3" s="4"/>
      <c r="G3" s="3"/>
      <c r="H3" s="3" t="s">
        <v>108</v>
      </c>
      <c r="I3" s="39"/>
      <c r="J3" s="39"/>
      <c r="K3" s="39"/>
    </row>
    <row r="4" spans="1:11" s="1" customFormat="1" ht="15.75">
      <c r="A4" s="6"/>
      <c r="B4" s="7"/>
      <c r="C4" s="7"/>
      <c r="D4" s="6"/>
      <c r="E4" s="6"/>
      <c r="F4" s="6"/>
      <c r="G4" s="7"/>
      <c r="H4" s="7"/>
      <c r="I4" s="40"/>
      <c r="J4" s="40"/>
      <c r="K4" s="39"/>
    </row>
    <row r="5" spans="1:11" s="1" customFormat="1" ht="15.75">
      <c r="A5" s="6"/>
      <c r="B5" s="7"/>
      <c r="C5" s="7" t="s">
        <v>13</v>
      </c>
      <c r="D5" s="6"/>
      <c r="E5" s="6"/>
      <c r="F5" s="6"/>
      <c r="G5" s="7"/>
      <c r="H5" s="7" t="s">
        <v>104</v>
      </c>
      <c r="I5" s="40"/>
      <c r="J5" s="40"/>
      <c r="K5" s="39"/>
    </row>
    <row r="6" spans="1:11" s="1" customFormat="1" ht="15.75">
      <c r="A6" s="6"/>
      <c r="B6" s="7"/>
      <c r="C6" s="7"/>
      <c r="D6" s="6"/>
      <c r="E6" s="6"/>
      <c r="F6" s="6"/>
      <c r="G6" s="7"/>
      <c r="H6" s="7"/>
      <c r="I6" s="40"/>
      <c r="J6" s="40"/>
      <c r="K6" s="40"/>
    </row>
    <row r="7" spans="1:11" s="1" customFormat="1" ht="15.75">
      <c r="A7" s="6"/>
      <c r="B7" s="8" t="s">
        <v>98</v>
      </c>
      <c r="C7" s="7"/>
      <c r="D7" s="6"/>
      <c r="E7" s="6"/>
      <c r="F7" s="6"/>
      <c r="G7" s="7"/>
      <c r="H7" s="7"/>
      <c r="I7" s="40"/>
      <c r="J7" s="40"/>
      <c r="K7" s="40"/>
    </row>
    <row r="8" spans="1:11" s="1" customFormat="1" ht="15.75">
      <c r="A8" s="6"/>
      <c r="B8" s="3"/>
      <c r="C8" s="7"/>
      <c r="D8" s="6"/>
      <c r="E8" s="6"/>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10">
        <v>1</v>
      </c>
      <c r="B10" s="11" t="s">
        <v>40</v>
      </c>
      <c r="C10" s="11"/>
      <c r="D10" s="24"/>
      <c r="E10" s="31">
        <v>10</v>
      </c>
      <c r="F10" s="25">
        <v>1</v>
      </c>
      <c r="G10" s="25"/>
      <c r="H10" s="14"/>
      <c r="I10" s="48">
        <f>H10*F10</f>
        <v>0</v>
      </c>
      <c r="J10" s="49">
        <f>I10*0.23</f>
        <v>0</v>
      </c>
      <c r="K10" s="49">
        <f>I10*1.23</f>
        <v>0</v>
      </c>
    </row>
    <row r="11" spans="1:11" ht="24">
      <c r="A11" s="10">
        <v>2</v>
      </c>
      <c r="B11" s="11" t="s">
        <v>41</v>
      </c>
      <c r="C11" s="11"/>
      <c r="D11" s="31"/>
      <c r="E11" s="24">
        <v>10</v>
      </c>
      <c r="F11" s="25">
        <v>1</v>
      </c>
      <c r="G11" s="25"/>
      <c r="H11" s="23"/>
      <c r="I11" s="48">
        <f>H11*F11</f>
        <v>0</v>
      </c>
      <c r="J11" s="49">
        <f>I11*0.23</f>
        <v>0</v>
      </c>
      <c r="K11" s="49">
        <f>I11*1.23</f>
        <v>0</v>
      </c>
    </row>
    <row r="12" spans="1:11" ht="24">
      <c r="A12" s="10">
        <v>3</v>
      </c>
      <c r="B12" s="11" t="s">
        <v>42</v>
      </c>
      <c r="C12" s="11"/>
      <c r="D12" s="13"/>
      <c r="E12" s="24">
        <v>1</v>
      </c>
      <c r="F12" s="25">
        <v>2</v>
      </c>
      <c r="G12" s="25"/>
      <c r="H12" s="14"/>
      <c r="I12" s="48">
        <f>H12*F12</f>
        <v>0</v>
      </c>
      <c r="J12" s="49">
        <f>I12*0.23</f>
        <v>0</v>
      </c>
      <c r="K12" s="49">
        <f>I12*1.23</f>
        <v>0</v>
      </c>
    </row>
    <row r="13" spans="1:11" ht="24">
      <c r="A13" s="10">
        <v>4</v>
      </c>
      <c r="B13" s="11" t="s">
        <v>43</v>
      </c>
      <c r="C13" s="11"/>
      <c r="D13" s="13"/>
      <c r="E13" s="13">
        <v>10</v>
      </c>
      <c r="F13" s="12">
        <v>2</v>
      </c>
      <c r="G13" s="25"/>
      <c r="H13" s="14"/>
      <c r="I13" s="48">
        <f>H13*F13</f>
        <v>0</v>
      </c>
      <c r="J13" s="49">
        <f>I13*0.23</f>
        <v>0</v>
      </c>
      <c r="K13" s="49">
        <f>I13*1.23</f>
        <v>0</v>
      </c>
    </row>
    <row r="14" spans="1:11" ht="15.75">
      <c r="A14" s="11"/>
      <c r="B14" s="11"/>
      <c r="C14" s="11"/>
      <c r="D14" s="13"/>
      <c r="E14" s="13"/>
      <c r="F14" s="13"/>
      <c r="G14" s="12"/>
      <c r="H14" s="15"/>
      <c r="I14" s="47">
        <f>SUBTOTAL(109,I10:I13)</f>
        <v>0</v>
      </c>
      <c r="J14" s="47">
        <f>SUBTOTAL(109,J10:J13)</f>
        <v>0</v>
      </c>
      <c r="K14" s="43">
        <f>SUBTOTAL(109,K10:K13)</f>
        <v>0</v>
      </c>
    </row>
    <row r="15" spans="1:11" ht="15.75">
      <c r="A15" s="16"/>
      <c r="B15" s="16"/>
      <c r="C15" s="16"/>
      <c r="D15" s="30"/>
      <c r="E15" s="30"/>
      <c r="F15" s="4"/>
      <c r="G15" s="17"/>
      <c r="H15" s="17"/>
      <c r="I15" s="44"/>
      <c r="J15" s="44"/>
      <c r="K15" s="44"/>
    </row>
    <row r="16" spans="1:11" ht="15.75">
      <c r="A16" s="16"/>
      <c r="B16" s="57" t="s">
        <v>54</v>
      </c>
      <c r="C16" s="58"/>
      <c r="D16" s="58"/>
      <c r="G16" s="58"/>
      <c r="H16" s="58"/>
      <c r="I16" s="51"/>
      <c r="J16" s="51"/>
      <c r="K16" s="52"/>
    </row>
    <row r="17" spans="1:11" ht="54.75" customHeight="1">
      <c r="A17" s="4"/>
      <c r="B17" s="61" t="s">
        <v>72</v>
      </c>
      <c r="C17" s="62"/>
      <c r="D17" s="62"/>
      <c r="E17" s="62"/>
      <c r="F17" s="62"/>
      <c r="G17" s="62"/>
      <c r="H17" s="62"/>
      <c r="I17" s="62"/>
      <c r="J17" s="62"/>
      <c r="K17" s="62"/>
    </row>
    <row r="18" spans="1:11" ht="15.75">
      <c r="A18" s="4"/>
      <c r="B18" s="3"/>
      <c r="C18" s="3"/>
      <c r="D18" s="4"/>
      <c r="E18" s="4"/>
      <c r="F18" s="4"/>
      <c r="G18" s="3"/>
      <c r="H18" s="3"/>
      <c r="I18" s="39"/>
      <c r="J18" s="39"/>
      <c r="K18" s="39"/>
    </row>
    <row r="19" spans="1:11" ht="15.75">
      <c r="A19" s="4"/>
      <c r="B19" s="19" t="s">
        <v>24</v>
      </c>
      <c r="C19" s="20">
        <f>'Butelki do fazy (12)'!$I$14</f>
        <v>0</v>
      </c>
      <c r="D19" s="4"/>
      <c r="E19" s="4"/>
      <c r="F19" s="4"/>
      <c r="G19" s="3"/>
      <c r="H19" s="3"/>
      <c r="I19" s="39"/>
      <c r="J19" s="39"/>
      <c r="K19" s="39"/>
    </row>
    <row r="20" spans="1:11" ht="15.75">
      <c r="A20" s="4"/>
      <c r="B20" s="21"/>
      <c r="C20" s="20"/>
      <c r="D20" s="4"/>
      <c r="E20" s="4"/>
      <c r="F20" s="4"/>
      <c r="G20" s="3"/>
      <c r="H20" s="3"/>
      <c r="I20" s="39"/>
      <c r="J20" s="39"/>
      <c r="K20" s="39"/>
    </row>
    <row r="21" spans="1:11" ht="15.75">
      <c r="A21" s="4"/>
      <c r="B21" s="19" t="s">
        <v>25</v>
      </c>
      <c r="C21" s="22">
        <f>'Butelki do fazy (12)'!$K$14</f>
        <v>0</v>
      </c>
      <c r="D21" s="4"/>
      <c r="E21" s="4"/>
      <c r="F21" s="4"/>
      <c r="G21" s="3"/>
      <c r="H21" s="3"/>
      <c r="I21" s="39"/>
      <c r="J21" s="39"/>
      <c r="K21" s="39"/>
    </row>
    <row r="22" spans="1:11" ht="15.75">
      <c r="A22" s="4"/>
      <c r="B22" s="3"/>
      <c r="C22" s="3"/>
      <c r="D22" s="4"/>
      <c r="E22" s="4"/>
      <c r="F22" s="4"/>
      <c r="G22" s="3"/>
      <c r="H22" s="3"/>
      <c r="I22" s="39"/>
      <c r="J22" s="39"/>
      <c r="K22" s="39"/>
    </row>
    <row r="23" spans="1:11" ht="15.75">
      <c r="A23" s="4"/>
      <c r="B23" s="3"/>
      <c r="C23" s="3"/>
      <c r="D23" s="4"/>
      <c r="E23" s="4"/>
      <c r="F23" s="4"/>
      <c r="G23" s="3"/>
      <c r="H23" s="3"/>
      <c r="I23" s="39"/>
      <c r="J23" s="39"/>
      <c r="K23" s="39"/>
    </row>
    <row r="24" spans="1:11" ht="15.75">
      <c r="A24" s="3"/>
      <c r="B24" s="5" t="s">
        <v>26</v>
      </c>
      <c r="C24" s="3"/>
      <c r="D24" s="4"/>
      <c r="E24" s="4"/>
      <c r="F24" s="4"/>
      <c r="G24" s="5" t="s">
        <v>27</v>
      </c>
      <c r="H24" s="5"/>
      <c r="I24" s="45"/>
      <c r="J24" s="45"/>
      <c r="K24" s="45"/>
    </row>
    <row r="25" spans="1:11" ht="15.75">
      <c r="A25" s="3"/>
      <c r="B25" s="5" t="s">
        <v>28</v>
      </c>
      <c r="C25" s="3"/>
      <c r="D25" s="4"/>
      <c r="E25" s="4"/>
      <c r="F25" s="4"/>
      <c r="G25" s="5" t="s">
        <v>29</v>
      </c>
      <c r="H25" s="5"/>
      <c r="I25" s="45"/>
      <c r="J25" s="45"/>
      <c r="K25" s="45"/>
    </row>
    <row r="26" spans="1:11" ht="15.75">
      <c r="A26" s="3"/>
      <c r="B26" s="3"/>
      <c r="C26" s="3"/>
      <c r="D26" s="4"/>
      <c r="E26" s="4"/>
      <c r="F26" s="4"/>
      <c r="G26" s="3"/>
      <c r="H26" s="3"/>
      <c r="I26" s="39"/>
      <c r="J26" s="39"/>
      <c r="K26" s="39"/>
    </row>
    <row r="27" spans="1:11" ht="15.75">
      <c r="A27" s="3"/>
      <c r="B27" s="3"/>
      <c r="C27" s="3"/>
      <c r="D27" s="4"/>
      <c r="E27" s="4"/>
      <c r="F27" s="4"/>
      <c r="G27" s="3"/>
      <c r="H27" s="3"/>
      <c r="I27" s="39"/>
      <c r="J27" s="39"/>
      <c r="K27" s="39"/>
    </row>
  </sheetData>
  <sheetProtection/>
  <mergeCells count="1">
    <mergeCell ref="B17:K17"/>
  </mergeCells>
  <printOptions/>
  <pageMargins left="0.7" right="0.7" top="0.75" bottom="0.75" header="0.3" footer="0.3"/>
  <pageSetup fitToHeight="0"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107</v>
      </c>
      <c r="J2" s="39"/>
      <c r="K2" s="39"/>
    </row>
    <row r="3" spans="1:11" s="1" customFormat="1" ht="15.75">
      <c r="A3" s="4"/>
      <c r="B3" s="5" t="s">
        <v>12</v>
      </c>
      <c r="C3" s="3"/>
      <c r="D3" s="3"/>
      <c r="E3" s="3"/>
      <c r="F3" s="4"/>
      <c r="G3" s="3"/>
      <c r="H3" s="3"/>
      <c r="I3" s="3" t="s">
        <v>108</v>
      </c>
      <c r="J3" s="39"/>
      <c r="K3" s="39"/>
    </row>
    <row r="4" spans="1:11" s="1" customFormat="1" ht="15.75">
      <c r="A4" s="6"/>
      <c r="B4" s="7"/>
      <c r="C4" s="7"/>
      <c r="D4" s="7"/>
      <c r="E4" s="7"/>
      <c r="F4" s="6"/>
      <c r="G4" s="7"/>
      <c r="H4" s="7"/>
      <c r="I4" s="40"/>
      <c r="J4" s="40"/>
      <c r="K4" s="39"/>
    </row>
    <row r="5" spans="1:11" s="1" customFormat="1" ht="15.75">
      <c r="A5" s="6"/>
      <c r="B5" s="7"/>
      <c r="C5" s="7" t="s">
        <v>13</v>
      </c>
      <c r="D5" s="7"/>
      <c r="E5" s="7"/>
      <c r="F5" s="6"/>
      <c r="G5" s="7"/>
      <c r="H5" s="7" t="s">
        <v>90</v>
      </c>
      <c r="I5" s="40"/>
      <c r="J5" s="40"/>
      <c r="K5" s="39"/>
    </row>
    <row r="6" spans="1:11" s="1" customFormat="1" ht="15.75">
      <c r="A6" s="6"/>
      <c r="B6" s="7"/>
      <c r="C6" s="7"/>
      <c r="D6" s="7"/>
      <c r="E6" s="7"/>
      <c r="F6" s="6"/>
      <c r="G6" s="7"/>
      <c r="H6" s="7"/>
      <c r="I6" s="40"/>
      <c r="J6" s="40"/>
      <c r="K6" s="40"/>
    </row>
    <row r="7" spans="1:11" s="1" customFormat="1" ht="15.75">
      <c r="A7" s="6"/>
      <c r="B7" s="8" t="s">
        <v>100</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63">
      <c r="A10" s="10">
        <v>1</v>
      </c>
      <c r="B10" s="11" t="s">
        <v>44</v>
      </c>
      <c r="C10" s="11"/>
      <c r="D10" s="25"/>
      <c r="E10" s="32">
        <v>100</v>
      </c>
      <c r="F10" s="25">
        <v>5</v>
      </c>
      <c r="G10" s="25"/>
      <c r="H10" s="14"/>
      <c r="I10" s="48">
        <f>H10*F10</f>
        <v>0</v>
      </c>
      <c r="J10" s="49">
        <f>I10*0.23</f>
        <v>0</v>
      </c>
      <c r="K10" s="49">
        <f>I10*1.23</f>
        <v>0</v>
      </c>
    </row>
    <row r="11" spans="1:11" ht="24">
      <c r="A11" s="10">
        <v>2</v>
      </c>
      <c r="B11" s="11" t="s">
        <v>81</v>
      </c>
      <c r="C11" s="11"/>
      <c r="D11" s="25"/>
      <c r="E11" s="32">
        <v>1</v>
      </c>
      <c r="F11" s="25">
        <v>1</v>
      </c>
      <c r="G11" s="25"/>
      <c r="H11" s="23"/>
      <c r="I11" s="48">
        <f>H11*F11</f>
        <v>0</v>
      </c>
      <c r="J11" s="49">
        <f>I11*0.23</f>
        <v>0</v>
      </c>
      <c r="K11" s="49">
        <f>I11*1.23</f>
        <v>0</v>
      </c>
    </row>
    <row r="12" spans="1:11" ht="15.75">
      <c r="A12" s="11"/>
      <c r="B12" s="11"/>
      <c r="C12" s="11"/>
      <c r="D12" s="12"/>
      <c r="E12" s="12"/>
      <c r="F12" s="13"/>
      <c r="G12" s="12"/>
      <c r="H12" s="15"/>
      <c r="I12" s="47">
        <f>SUBTOTAL(109,I10:I11)</f>
        <v>0</v>
      </c>
      <c r="J12" s="47">
        <f>SUBTOTAL(109,J10:J11)</f>
        <v>0</v>
      </c>
      <c r="K12" s="43">
        <f>SUBTOTAL(109,K10:K11)</f>
        <v>0</v>
      </c>
    </row>
    <row r="13" spans="1:11" ht="15.75">
      <c r="A13" s="16"/>
      <c r="B13" s="16"/>
      <c r="C13" s="16"/>
      <c r="D13" s="17"/>
      <c r="E13" s="17"/>
      <c r="F13" s="4"/>
      <c r="G13" s="17"/>
      <c r="H13" s="17"/>
      <c r="I13" s="44"/>
      <c r="J13" s="44"/>
      <c r="K13" s="44"/>
    </row>
    <row r="14" spans="1:11" ht="15.75">
      <c r="A14" s="16"/>
      <c r="B14" s="57" t="s">
        <v>54</v>
      </c>
      <c r="C14" s="58"/>
      <c r="D14" s="58"/>
      <c r="E14" s="26"/>
      <c r="G14" s="58"/>
      <c r="H14" s="58"/>
      <c r="I14" s="51"/>
      <c r="J14" s="51"/>
      <c r="K14" s="52"/>
    </row>
    <row r="15" spans="1:11" ht="93.75" customHeight="1">
      <c r="A15" s="4"/>
      <c r="B15" s="63" t="s">
        <v>80</v>
      </c>
      <c r="C15" s="64"/>
      <c r="D15" s="64"/>
      <c r="E15" s="64"/>
      <c r="F15" s="64"/>
      <c r="G15" s="64"/>
      <c r="H15" s="64"/>
      <c r="I15" s="64"/>
      <c r="J15" s="64"/>
      <c r="K15" s="64"/>
    </row>
    <row r="16" spans="1:11" ht="15.75">
      <c r="A16" s="4"/>
      <c r="B16" s="3"/>
      <c r="C16" s="3"/>
      <c r="D16" s="3"/>
      <c r="E16" s="3"/>
      <c r="F16" s="4"/>
      <c r="G16" s="3"/>
      <c r="H16" s="3"/>
      <c r="I16" s="39"/>
      <c r="J16" s="39"/>
      <c r="K16" s="39"/>
    </row>
    <row r="17" spans="1:11" ht="15.75">
      <c r="A17" s="4"/>
      <c r="B17" s="19" t="s">
        <v>24</v>
      </c>
      <c r="C17" s="20">
        <f>'Akcesoria laboratoryjne (13)'!$I$12</f>
        <v>0</v>
      </c>
      <c r="D17" s="3"/>
      <c r="E17" s="3"/>
      <c r="F17" s="4"/>
      <c r="G17" s="3"/>
      <c r="H17" s="3"/>
      <c r="I17" s="39"/>
      <c r="J17" s="39"/>
      <c r="K17" s="39"/>
    </row>
    <row r="18" spans="1:11" ht="15.75">
      <c r="A18" s="4"/>
      <c r="B18" s="21"/>
      <c r="C18" s="20"/>
      <c r="D18" s="3"/>
      <c r="E18" s="3"/>
      <c r="F18" s="4"/>
      <c r="G18" s="3"/>
      <c r="H18" s="3"/>
      <c r="I18" s="39"/>
      <c r="J18" s="39"/>
      <c r="K18" s="39"/>
    </row>
    <row r="19" spans="1:11" ht="15.75">
      <c r="A19" s="4"/>
      <c r="B19" s="19" t="s">
        <v>25</v>
      </c>
      <c r="C19" s="22">
        <f>'Akcesoria laboratoryjne (13)'!$K$12</f>
        <v>0</v>
      </c>
      <c r="D19" s="3"/>
      <c r="E19" s="3"/>
      <c r="F19" s="4"/>
      <c r="G19" s="3"/>
      <c r="H19" s="3"/>
      <c r="I19" s="39"/>
      <c r="J19" s="39"/>
      <c r="K19" s="39"/>
    </row>
    <row r="20" spans="1:11" ht="15.75">
      <c r="A20" s="4"/>
      <c r="B20" s="3"/>
      <c r="C20" s="3"/>
      <c r="D20" s="3"/>
      <c r="E20" s="3"/>
      <c r="F20" s="4"/>
      <c r="G20" s="3"/>
      <c r="H20" s="3"/>
      <c r="I20" s="39"/>
      <c r="J20" s="39"/>
      <c r="K20" s="39"/>
    </row>
    <row r="21" spans="1:11" ht="15.75">
      <c r="A21" s="4"/>
      <c r="B21" s="3"/>
      <c r="C21" s="3"/>
      <c r="D21" s="3"/>
      <c r="E21" s="3"/>
      <c r="F21" s="4"/>
      <c r="G21" s="3"/>
      <c r="H21" s="3"/>
      <c r="I21" s="39"/>
      <c r="J21" s="39"/>
      <c r="K21" s="39"/>
    </row>
    <row r="22" spans="1:11" ht="15.75">
      <c r="A22" s="3"/>
      <c r="B22" s="5" t="s">
        <v>26</v>
      </c>
      <c r="C22" s="3"/>
      <c r="D22" s="3"/>
      <c r="E22" s="3"/>
      <c r="F22" s="4"/>
      <c r="G22" s="5" t="s">
        <v>27</v>
      </c>
      <c r="H22" s="5"/>
      <c r="I22" s="45"/>
      <c r="J22" s="45"/>
      <c r="K22" s="45"/>
    </row>
    <row r="23" spans="1:11" ht="15.75">
      <c r="A23" s="3"/>
      <c r="B23" s="5" t="s">
        <v>28</v>
      </c>
      <c r="C23" s="3"/>
      <c r="D23" s="3"/>
      <c r="E23" s="3"/>
      <c r="F23" s="4"/>
      <c r="G23" s="5" t="s">
        <v>29</v>
      </c>
      <c r="H23" s="5"/>
      <c r="I23" s="45"/>
      <c r="J23" s="45"/>
      <c r="K23" s="45"/>
    </row>
    <row r="24" spans="1:11" ht="15.75">
      <c r="A24" s="3"/>
      <c r="B24" s="3"/>
      <c r="C24" s="3"/>
      <c r="D24" s="3"/>
      <c r="E24" s="3"/>
      <c r="F24" s="4"/>
      <c r="G24" s="3"/>
      <c r="H24" s="3"/>
      <c r="I24" s="39"/>
      <c r="J24" s="39"/>
      <c r="K24" s="39"/>
    </row>
    <row r="25" spans="1:11" ht="15.75">
      <c r="A25" s="3"/>
      <c r="B25" s="3"/>
      <c r="C25" s="3"/>
      <c r="D25" s="3"/>
      <c r="E25" s="3"/>
      <c r="F25" s="4"/>
      <c r="G25" s="3"/>
      <c r="H25" s="3"/>
      <c r="I25" s="39"/>
      <c r="J25" s="39"/>
      <c r="K25" s="39"/>
    </row>
  </sheetData>
  <sheetProtection/>
  <mergeCells count="1">
    <mergeCell ref="B15:K15"/>
  </mergeCells>
  <printOptions/>
  <pageMargins left="0.7" right="0.7" top="0.75" bottom="0.75" header="0.3" footer="0.3"/>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107</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I4" s="40"/>
      <c r="J4" s="40"/>
      <c r="K4" s="39"/>
    </row>
    <row r="5" spans="1:11" s="1" customFormat="1" ht="15.75">
      <c r="A5" s="6"/>
      <c r="B5" s="7"/>
      <c r="C5" s="7" t="s">
        <v>13</v>
      </c>
      <c r="D5" s="6"/>
      <c r="E5" s="7"/>
      <c r="F5" s="6"/>
      <c r="G5" s="7"/>
      <c r="H5" s="7" t="s">
        <v>88</v>
      </c>
      <c r="I5" s="40"/>
      <c r="J5" s="40"/>
      <c r="K5" s="39"/>
    </row>
    <row r="6" spans="1:11" s="1" customFormat="1" ht="15.75">
      <c r="A6" s="6"/>
      <c r="B6" s="7"/>
      <c r="C6" s="7"/>
      <c r="D6" s="6"/>
      <c r="E6" s="7"/>
      <c r="F6" s="6"/>
      <c r="G6" s="7"/>
      <c r="H6" s="7"/>
      <c r="I6" s="40"/>
      <c r="J6" s="40"/>
      <c r="K6" s="40"/>
    </row>
    <row r="7" spans="1:11" s="1" customFormat="1" ht="15.75">
      <c r="A7" s="6"/>
      <c r="B7" s="8" t="s">
        <v>83</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27">
        <v>1</v>
      </c>
      <c r="B10" s="60" t="s">
        <v>47</v>
      </c>
      <c r="C10" s="27"/>
      <c r="D10" s="27"/>
      <c r="E10" s="25" t="s">
        <v>4</v>
      </c>
      <c r="F10" s="25">
        <v>1</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54</v>
      </c>
      <c r="C13" s="58"/>
      <c r="D13" s="58"/>
      <c r="E13" s="26"/>
      <c r="G13" s="58"/>
      <c r="H13" s="58"/>
      <c r="I13" s="51"/>
      <c r="J13" s="51"/>
      <c r="K13" s="52"/>
    </row>
    <row r="14" spans="1:11" ht="42.75" customHeight="1">
      <c r="A14" s="4"/>
      <c r="B14" s="61" t="s">
        <v>72</v>
      </c>
      <c r="C14" s="62"/>
      <c r="D14" s="62"/>
      <c r="E14" s="62"/>
      <c r="F14" s="62"/>
      <c r="G14" s="62"/>
      <c r="H14" s="62"/>
      <c r="I14" s="62"/>
      <c r="J14" s="62"/>
      <c r="K14" s="62"/>
    </row>
    <row r="15" spans="1:11" ht="15.75">
      <c r="A15" s="4"/>
      <c r="B15" s="3"/>
      <c r="C15" s="3"/>
      <c r="D15" s="4"/>
      <c r="E15" s="3"/>
      <c r="F15" s="4"/>
      <c r="G15" s="3"/>
      <c r="H15" s="3"/>
      <c r="I15" s="39"/>
      <c r="J15" s="39"/>
      <c r="K15" s="39"/>
    </row>
    <row r="16" spans="1:11" ht="15.75">
      <c r="A16" s="4"/>
      <c r="B16" s="19" t="s">
        <v>24</v>
      </c>
      <c r="C16" s="20">
        <f>'Odczynniki (2)'!$I$11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25</v>
      </c>
      <c r="C18" s="22">
        <f>'Odczynniki (2)'!$K$11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26</v>
      </c>
      <c r="C21" s="3"/>
      <c r="D21" s="4"/>
      <c r="E21" s="3"/>
      <c r="F21" s="4"/>
      <c r="G21" s="5" t="s">
        <v>27</v>
      </c>
      <c r="H21" s="5"/>
      <c r="I21" s="45"/>
      <c r="J21" s="45"/>
      <c r="K21" s="45"/>
    </row>
    <row r="22" spans="1:11" ht="15.75">
      <c r="A22" s="3"/>
      <c r="B22" s="5" t="s">
        <v>28</v>
      </c>
      <c r="C22" s="3"/>
      <c r="D22" s="4"/>
      <c r="E22" s="3"/>
      <c r="F22" s="4"/>
      <c r="G22" s="5" t="s">
        <v>29</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107</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I4" s="40"/>
      <c r="J4" s="40"/>
      <c r="K4" s="39"/>
    </row>
    <row r="5" spans="1:11" s="1" customFormat="1" ht="15.75">
      <c r="A5" s="6"/>
      <c r="B5" s="7"/>
      <c r="C5" s="7" t="s">
        <v>13</v>
      </c>
      <c r="D5" s="6"/>
      <c r="E5" s="7"/>
      <c r="F5" s="6"/>
      <c r="G5" s="7"/>
      <c r="H5" s="7" t="s">
        <v>90</v>
      </c>
      <c r="I5" s="40"/>
      <c r="J5" s="40"/>
      <c r="K5" s="39"/>
    </row>
    <row r="6" spans="1:11" s="1" customFormat="1" ht="15.75">
      <c r="A6" s="6"/>
      <c r="B6" s="7"/>
      <c r="C6" s="7"/>
      <c r="D6" s="6"/>
      <c r="E6" s="7"/>
      <c r="F6" s="6"/>
      <c r="G6" s="7"/>
      <c r="H6" s="7"/>
      <c r="I6" s="40"/>
      <c r="J6" s="40"/>
      <c r="K6" s="40"/>
    </row>
    <row r="7" spans="1:11" s="1" customFormat="1" ht="15.75">
      <c r="A7" s="6"/>
      <c r="B7" s="8" t="s">
        <v>82</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27">
        <v>1</v>
      </c>
      <c r="B10" s="60" t="s">
        <v>73</v>
      </c>
      <c r="C10" s="27"/>
      <c r="D10" s="27"/>
      <c r="E10" s="25" t="s">
        <v>10</v>
      </c>
      <c r="F10" s="25">
        <v>1</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54</v>
      </c>
      <c r="C13" s="58"/>
      <c r="D13" s="58"/>
      <c r="E13" s="26"/>
      <c r="G13" s="58"/>
      <c r="H13" s="58"/>
      <c r="I13" s="51"/>
      <c r="J13" s="51"/>
      <c r="K13" s="52"/>
    </row>
    <row r="14" spans="1:11" ht="45.75" customHeight="1">
      <c r="A14" s="4"/>
      <c r="B14" s="61" t="s">
        <v>106</v>
      </c>
      <c r="C14" s="62"/>
      <c r="D14" s="62"/>
      <c r="E14" s="62"/>
      <c r="F14" s="62"/>
      <c r="G14" s="62"/>
      <c r="H14" s="62"/>
      <c r="I14" s="62"/>
      <c r="J14" s="62"/>
      <c r="K14" s="62"/>
    </row>
    <row r="15" spans="1:11" ht="15.75">
      <c r="A15" s="4"/>
      <c r="B15" s="3"/>
      <c r="C15" s="3"/>
      <c r="D15" s="4"/>
      <c r="E15" s="3"/>
      <c r="F15" s="4"/>
      <c r="G15" s="3"/>
      <c r="H15" s="3"/>
      <c r="I15" s="39"/>
      <c r="J15" s="39"/>
      <c r="K15" s="39"/>
    </row>
    <row r="16" spans="1:11" ht="15.75">
      <c r="A16" s="4"/>
      <c r="B16" s="19" t="s">
        <v>24</v>
      </c>
      <c r="C16" s="20">
        <f>'Akcesoria lab (3)'!$I$11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25</v>
      </c>
      <c r="C18" s="50">
        <f>'Akcesoria lab (3)'!$K$11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26</v>
      </c>
      <c r="C21" s="3"/>
      <c r="D21" s="4"/>
      <c r="E21" s="3"/>
      <c r="F21" s="4"/>
      <c r="G21" s="5" t="s">
        <v>27</v>
      </c>
      <c r="H21" s="5"/>
      <c r="I21" s="45"/>
      <c r="J21" s="45"/>
      <c r="K21" s="45"/>
    </row>
    <row r="22" spans="1:11" ht="15.75">
      <c r="A22" s="3"/>
      <c r="B22" s="5" t="s">
        <v>28</v>
      </c>
      <c r="C22" s="3"/>
      <c r="D22" s="4"/>
      <c r="E22" s="3"/>
      <c r="F22" s="4"/>
      <c r="G22" s="5" t="s">
        <v>29</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16384" width="9.00390625" style="2" customWidth="1"/>
  </cols>
  <sheetData>
    <row r="1" spans="1:11" s="1" customFormat="1" ht="15.75">
      <c r="A1" s="3"/>
      <c r="B1" s="3"/>
      <c r="C1" s="3"/>
      <c r="D1" s="4"/>
      <c r="E1" s="3"/>
      <c r="F1" s="4"/>
      <c r="G1" s="3"/>
      <c r="H1" s="3"/>
      <c r="I1" s="3"/>
      <c r="J1" s="3"/>
      <c r="K1" s="3"/>
    </row>
    <row r="2" spans="1:11" s="1" customFormat="1" ht="15.75">
      <c r="A2" s="4"/>
      <c r="B2" s="5" t="s">
        <v>11</v>
      </c>
      <c r="C2" s="3"/>
      <c r="D2" s="4"/>
      <c r="E2" s="3"/>
      <c r="F2" s="4"/>
      <c r="G2" s="3"/>
      <c r="H2" s="3"/>
      <c r="I2" s="3" t="s">
        <v>107</v>
      </c>
      <c r="J2" s="3"/>
      <c r="K2" s="3"/>
    </row>
    <row r="3" spans="1:11" s="1" customFormat="1" ht="15.75">
      <c r="A3" s="4"/>
      <c r="B3" s="5" t="s">
        <v>12</v>
      </c>
      <c r="C3" s="3"/>
      <c r="D3" s="4"/>
      <c r="E3" s="3"/>
      <c r="F3" s="4"/>
      <c r="G3" s="3"/>
      <c r="H3" s="3"/>
      <c r="I3" s="3" t="s">
        <v>108</v>
      </c>
      <c r="J3" s="3"/>
      <c r="K3" s="3"/>
    </row>
    <row r="4" spans="1:11" s="1" customFormat="1" ht="15.75">
      <c r="A4" s="6"/>
      <c r="B4" s="7"/>
      <c r="C4" s="7"/>
      <c r="D4" s="6"/>
      <c r="E4" s="7"/>
      <c r="F4" s="6"/>
      <c r="G4" s="7"/>
      <c r="H4" s="7"/>
      <c r="I4" s="7"/>
      <c r="J4" s="7"/>
      <c r="K4" s="3"/>
    </row>
    <row r="5" spans="1:11" s="1" customFormat="1" ht="15.75">
      <c r="A5" s="6"/>
      <c r="B5" s="7"/>
      <c r="C5" s="7" t="s">
        <v>13</v>
      </c>
      <c r="D5" s="6"/>
      <c r="E5" s="7"/>
      <c r="F5" s="6"/>
      <c r="G5" s="7"/>
      <c r="H5" s="7" t="s">
        <v>92</v>
      </c>
      <c r="I5" s="7"/>
      <c r="J5" s="7"/>
      <c r="K5" s="3"/>
    </row>
    <row r="6" spans="1:11" s="1" customFormat="1" ht="15.75">
      <c r="A6" s="6"/>
      <c r="B6" s="7"/>
      <c r="C6" s="7"/>
      <c r="D6" s="6"/>
      <c r="E6" s="7"/>
      <c r="F6" s="6"/>
      <c r="G6" s="7"/>
      <c r="H6" s="7"/>
      <c r="I6" s="7"/>
      <c r="J6" s="7"/>
      <c r="K6" s="7"/>
    </row>
    <row r="7" spans="1:11" s="1" customFormat="1" ht="15.75">
      <c r="A7" s="6"/>
      <c r="B7" s="8" t="s">
        <v>84</v>
      </c>
      <c r="C7" s="7"/>
      <c r="D7" s="6"/>
      <c r="E7" s="7"/>
      <c r="F7" s="6"/>
      <c r="G7" s="7"/>
      <c r="H7" s="7"/>
      <c r="I7" s="7"/>
      <c r="J7" s="7"/>
      <c r="K7" s="7"/>
    </row>
    <row r="8" spans="1:11" s="1" customFormat="1" ht="15.75">
      <c r="A8" s="6"/>
      <c r="B8" s="3"/>
      <c r="C8" s="7"/>
      <c r="D8" s="6"/>
      <c r="E8" s="7"/>
      <c r="F8" s="6"/>
      <c r="G8" s="7"/>
      <c r="H8" s="7"/>
      <c r="I8" s="7"/>
      <c r="J8" s="7"/>
      <c r="K8" s="7"/>
    </row>
    <row r="9" spans="1:11" s="1" customFormat="1" ht="72">
      <c r="A9" s="9" t="s">
        <v>0</v>
      </c>
      <c r="B9" s="9" t="s">
        <v>15</v>
      </c>
      <c r="C9" s="9" t="s">
        <v>32</v>
      </c>
      <c r="D9" s="9" t="s">
        <v>16</v>
      </c>
      <c r="E9" s="9" t="s">
        <v>17</v>
      </c>
      <c r="F9" s="9" t="s">
        <v>18</v>
      </c>
      <c r="G9" s="9" t="s">
        <v>19</v>
      </c>
      <c r="H9" s="9" t="s">
        <v>20</v>
      </c>
      <c r="I9" s="9" t="s">
        <v>21</v>
      </c>
      <c r="J9" s="9" t="s">
        <v>22</v>
      </c>
      <c r="K9" s="9" t="s">
        <v>23</v>
      </c>
    </row>
    <row r="10" spans="1:11" ht="84">
      <c r="A10" s="27">
        <v>1</v>
      </c>
      <c r="B10" s="60" t="s">
        <v>55</v>
      </c>
      <c r="C10" s="27"/>
      <c r="D10" s="28"/>
      <c r="E10" s="27">
        <v>100</v>
      </c>
      <c r="F10" s="25">
        <v>3</v>
      </c>
      <c r="G10" s="25"/>
      <c r="H10" s="27"/>
      <c r="I10" s="27">
        <f>F10*H10</f>
        <v>0</v>
      </c>
      <c r="J10" s="27">
        <f>I10*0.23</f>
        <v>0</v>
      </c>
      <c r="K10" s="35">
        <f>I10*1.23</f>
        <v>0</v>
      </c>
    </row>
    <row r="11" spans="1:11" ht="15.75">
      <c r="A11" s="11"/>
      <c r="B11" s="11"/>
      <c r="C11" s="11"/>
      <c r="D11" s="13"/>
      <c r="E11" s="12"/>
      <c r="F11" s="13"/>
      <c r="G11" s="12"/>
      <c r="H11" s="15"/>
      <c r="I11" s="37"/>
      <c r="J11" s="37">
        <f>SUBTOTAL(109,J10:J10)</f>
        <v>0</v>
      </c>
      <c r="K11" s="38">
        <f>SUBTOTAL(109,K10:K10)</f>
        <v>0</v>
      </c>
    </row>
    <row r="12" spans="1:11" ht="15.75">
      <c r="A12" s="16"/>
      <c r="B12" s="16"/>
      <c r="C12" s="16"/>
      <c r="D12" s="30"/>
      <c r="E12" s="17"/>
      <c r="F12" s="4"/>
      <c r="G12" s="17"/>
      <c r="H12" s="17"/>
      <c r="I12" s="17"/>
      <c r="J12" s="17"/>
      <c r="K12" s="17"/>
    </row>
    <row r="13" spans="1:11" ht="15.75">
      <c r="A13" s="16"/>
      <c r="B13" s="57" t="s">
        <v>54</v>
      </c>
      <c r="C13" s="58"/>
      <c r="D13" s="58"/>
      <c r="E13" s="26"/>
      <c r="G13" s="58"/>
      <c r="H13" s="58"/>
      <c r="I13" s="51"/>
      <c r="J13" s="51"/>
      <c r="K13" s="52"/>
    </row>
    <row r="14" spans="1:11" ht="45" customHeight="1">
      <c r="A14" s="4"/>
      <c r="B14" s="61" t="s">
        <v>72</v>
      </c>
      <c r="C14" s="62"/>
      <c r="D14" s="62"/>
      <c r="E14" s="62"/>
      <c r="F14" s="62"/>
      <c r="G14" s="62"/>
      <c r="H14" s="62"/>
      <c r="I14" s="62"/>
      <c r="J14" s="62"/>
      <c r="K14" s="62"/>
    </row>
    <row r="15" spans="1:11" ht="15.75">
      <c r="A15" s="4"/>
      <c r="B15" s="3"/>
      <c r="C15" s="3"/>
      <c r="D15" s="4"/>
      <c r="E15" s="3"/>
      <c r="F15" s="4"/>
      <c r="G15" s="3"/>
      <c r="H15" s="3"/>
      <c r="I15" s="3"/>
      <c r="J15" s="3"/>
      <c r="K15" s="3"/>
    </row>
    <row r="16" spans="1:11" ht="15.75">
      <c r="A16" s="4"/>
      <c r="B16" s="19" t="s">
        <v>24</v>
      </c>
      <c r="C16" s="20">
        <f>'Akcesoria do analizy (4)'!$I$11</f>
        <v>0</v>
      </c>
      <c r="D16" s="4"/>
      <c r="E16" s="3"/>
      <c r="F16" s="4"/>
      <c r="G16" s="3"/>
      <c r="H16" s="3"/>
      <c r="I16" s="3"/>
      <c r="J16" s="3"/>
      <c r="K16" s="3"/>
    </row>
    <row r="17" spans="1:11" ht="15.75">
      <c r="A17" s="4"/>
      <c r="B17" s="21"/>
      <c r="C17" s="20"/>
      <c r="D17" s="4"/>
      <c r="E17" s="3"/>
      <c r="F17" s="4"/>
      <c r="G17" s="3"/>
      <c r="H17" s="3"/>
      <c r="I17" s="3"/>
      <c r="J17" s="3"/>
      <c r="K17" s="3"/>
    </row>
    <row r="18" spans="1:11" ht="15.75">
      <c r="A18" s="4"/>
      <c r="B18" s="19" t="s">
        <v>25</v>
      </c>
      <c r="C18" s="22">
        <f>'Akcesoria do analizy (4)'!$K$11</f>
        <v>0</v>
      </c>
      <c r="D18" s="4"/>
      <c r="E18" s="3"/>
      <c r="F18" s="4"/>
      <c r="G18" s="3"/>
      <c r="H18" s="3"/>
      <c r="I18" s="3"/>
      <c r="J18" s="3"/>
      <c r="K18" s="3"/>
    </row>
    <row r="19" spans="1:11" ht="15.75">
      <c r="A19" s="4"/>
      <c r="B19" s="3"/>
      <c r="C19" s="3"/>
      <c r="D19" s="4"/>
      <c r="E19" s="3"/>
      <c r="F19" s="4"/>
      <c r="G19" s="3"/>
      <c r="H19" s="3"/>
      <c r="I19" s="3"/>
      <c r="J19" s="3"/>
      <c r="K19" s="3"/>
    </row>
    <row r="20" spans="1:11" ht="15.75">
      <c r="A20" s="4"/>
      <c r="B20" s="3"/>
      <c r="C20" s="3"/>
      <c r="D20" s="4"/>
      <c r="E20" s="3"/>
      <c r="F20" s="4"/>
      <c r="G20" s="3"/>
      <c r="H20" s="3"/>
      <c r="I20" s="3"/>
      <c r="J20" s="3"/>
      <c r="K20" s="3"/>
    </row>
    <row r="21" spans="1:11" ht="15.75">
      <c r="A21" s="3"/>
      <c r="B21" s="5" t="s">
        <v>26</v>
      </c>
      <c r="C21" s="3"/>
      <c r="D21" s="4"/>
      <c r="E21" s="3"/>
      <c r="F21" s="4"/>
      <c r="G21" s="5" t="s">
        <v>27</v>
      </c>
      <c r="H21" s="5"/>
      <c r="I21" s="5"/>
      <c r="J21" s="5"/>
      <c r="K21" s="5"/>
    </row>
    <row r="22" spans="1:11" ht="15.75">
      <c r="A22" s="3"/>
      <c r="B22" s="5" t="s">
        <v>28</v>
      </c>
      <c r="C22" s="3"/>
      <c r="D22" s="4"/>
      <c r="E22" s="3"/>
      <c r="F22" s="4"/>
      <c r="G22" s="5" t="s">
        <v>29</v>
      </c>
      <c r="H22" s="5"/>
      <c r="I22" s="5"/>
      <c r="J22" s="5"/>
      <c r="K22" s="5"/>
    </row>
    <row r="23" spans="1:11" ht="15.75">
      <c r="A23" s="3"/>
      <c r="B23" s="3"/>
      <c r="C23" s="3"/>
      <c r="D23" s="4"/>
      <c r="E23" s="3"/>
      <c r="F23" s="4"/>
      <c r="G23" s="3"/>
      <c r="H23" s="3"/>
      <c r="I23" s="3"/>
      <c r="J23" s="3"/>
      <c r="K23" s="3"/>
    </row>
    <row r="24" spans="1:11" ht="15.75">
      <c r="A24" s="3"/>
      <c r="B24" s="3"/>
      <c r="C24" s="3"/>
      <c r="D24" s="4"/>
      <c r="E24" s="3"/>
      <c r="F24" s="4"/>
      <c r="G24" s="3"/>
      <c r="H24" s="3"/>
      <c r="I24" s="3"/>
      <c r="J24" s="3"/>
      <c r="K24" s="3"/>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4"/>
      <c r="F1" s="4"/>
      <c r="G1" s="3"/>
      <c r="H1" s="3"/>
      <c r="I1" s="39"/>
      <c r="J1" s="39"/>
      <c r="K1" s="39"/>
    </row>
    <row r="2" spans="1:11" s="1" customFormat="1" ht="15.75">
      <c r="A2" s="4"/>
      <c r="B2" s="5" t="s">
        <v>11</v>
      </c>
      <c r="C2" s="3"/>
      <c r="D2" s="4"/>
      <c r="E2" s="4"/>
      <c r="F2" s="4"/>
      <c r="G2" s="3"/>
      <c r="H2" s="3"/>
      <c r="I2" s="3" t="s">
        <v>107</v>
      </c>
      <c r="J2" s="39"/>
      <c r="K2" s="39"/>
    </row>
    <row r="3" spans="1:11" s="1" customFormat="1" ht="15.75">
      <c r="A3" s="4"/>
      <c r="B3" s="5" t="s">
        <v>12</v>
      </c>
      <c r="C3" s="3"/>
      <c r="D3" s="4"/>
      <c r="E3" s="4"/>
      <c r="F3" s="4"/>
      <c r="G3" s="3"/>
      <c r="H3" s="3"/>
      <c r="I3" s="3" t="s">
        <v>108</v>
      </c>
      <c r="J3" s="39"/>
      <c r="K3" s="39"/>
    </row>
    <row r="4" spans="1:11" s="1" customFormat="1" ht="15.75">
      <c r="A4" s="6"/>
      <c r="B4" s="7"/>
      <c r="C4" s="7"/>
      <c r="D4" s="6"/>
      <c r="E4" s="6"/>
      <c r="F4" s="6"/>
      <c r="G4" s="7"/>
      <c r="H4" s="7"/>
      <c r="I4" s="40"/>
      <c r="J4" s="40"/>
      <c r="K4" s="39"/>
    </row>
    <row r="5" spans="1:11" s="1" customFormat="1" ht="15.75">
      <c r="A5" s="6"/>
      <c r="B5" s="7"/>
      <c r="C5" s="7" t="s">
        <v>13</v>
      </c>
      <c r="D5" s="6"/>
      <c r="E5" s="6"/>
      <c r="F5" s="6"/>
      <c r="G5" s="7"/>
      <c r="H5" s="7" t="s">
        <v>94</v>
      </c>
      <c r="I5" s="40"/>
      <c r="J5" s="40"/>
      <c r="K5" s="39"/>
    </row>
    <row r="6" spans="1:11" s="1" customFormat="1" ht="15.75">
      <c r="A6" s="6"/>
      <c r="B6" s="7"/>
      <c r="C6" s="7"/>
      <c r="D6" s="6"/>
      <c r="E6" s="6"/>
      <c r="F6" s="6"/>
      <c r="G6" s="7"/>
      <c r="H6" s="7"/>
      <c r="I6" s="40"/>
      <c r="J6" s="40"/>
      <c r="K6" s="40"/>
    </row>
    <row r="7" spans="1:11" s="1" customFormat="1" ht="15.75">
      <c r="A7" s="6"/>
      <c r="B7" s="8" t="s">
        <v>86</v>
      </c>
      <c r="C7" s="7"/>
      <c r="D7" s="6"/>
      <c r="E7" s="6"/>
      <c r="F7" s="6"/>
      <c r="G7" s="7"/>
      <c r="H7" s="7"/>
      <c r="I7" s="40"/>
      <c r="J7" s="40"/>
      <c r="K7" s="40"/>
    </row>
    <row r="8" spans="1:11" s="1" customFormat="1" ht="15.75">
      <c r="A8" s="6"/>
      <c r="B8" s="3"/>
      <c r="C8" s="7"/>
      <c r="D8" s="6"/>
      <c r="E8" s="6"/>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27">
        <v>1</v>
      </c>
      <c r="B10" s="60" t="s">
        <v>49</v>
      </c>
      <c r="C10" s="27"/>
      <c r="D10" s="28"/>
      <c r="E10" s="28">
        <v>5</v>
      </c>
      <c r="F10" s="24">
        <v>2</v>
      </c>
      <c r="G10" s="25"/>
      <c r="H10" s="27"/>
      <c r="I10" s="42">
        <f>F10*H10</f>
        <v>0</v>
      </c>
      <c r="J10" s="42">
        <f>I10*0.23</f>
        <v>0</v>
      </c>
      <c r="K10" s="42">
        <f>I10*1.23</f>
        <v>0</v>
      </c>
    </row>
    <row r="11" spans="1:11" ht="24">
      <c r="A11" s="36">
        <v>2</v>
      </c>
      <c r="B11" s="60" t="s">
        <v>63</v>
      </c>
      <c r="C11" s="27"/>
      <c r="D11" s="28"/>
      <c r="E11" s="28">
        <v>1</v>
      </c>
      <c r="F11" s="28">
        <v>1</v>
      </c>
      <c r="G11" s="25"/>
      <c r="H11" s="27"/>
      <c r="I11" s="42">
        <f>F11*H11</f>
        <v>0</v>
      </c>
      <c r="J11" s="42">
        <f>I11*0.23</f>
        <v>0</v>
      </c>
      <c r="K11" s="42">
        <f>I11*1.23</f>
        <v>0</v>
      </c>
    </row>
    <row r="12" spans="1:11" ht="24">
      <c r="A12" s="11">
        <v>3</v>
      </c>
      <c r="B12" s="11" t="s">
        <v>53</v>
      </c>
      <c r="C12" s="11"/>
      <c r="D12" s="13"/>
      <c r="E12" s="24">
        <v>1</v>
      </c>
      <c r="F12" s="24">
        <v>1</v>
      </c>
      <c r="G12" s="25"/>
      <c r="H12" s="23"/>
      <c r="I12" s="42">
        <f>F12*H12</f>
        <v>0</v>
      </c>
      <c r="J12" s="42">
        <f>I12*0.23</f>
        <v>0</v>
      </c>
      <c r="K12" s="42">
        <f>I12*1.23</f>
        <v>0</v>
      </c>
    </row>
    <row r="13" spans="1:11" ht="15.75">
      <c r="A13" s="11"/>
      <c r="B13" s="11"/>
      <c r="C13" s="11"/>
      <c r="D13" s="13"/>
      <c r="E13" s="13"/>
      <c r="F13" s="13"/>
      <c r="G13" s="12"/>
      <c r="H13" s="15"/>
      <c r="I13" s="47"/>
      <c r="J13" s="47">
        <f>SUBTOTAL(109,J10:J12)</f>
        <v>0</v>
      </c>
      <c r="K13" s="43">
        <f>SUBTOTAL(109,K10:K12)</f>
        <v>0</v>
      </c>
    </row>
    <row r="14" spans="1:11" ht="15.75">
      <c r="A14" s="16"/>
      <c r="B14" s="57" t="s">
        <v>54</v>
      </c>
      <c r="C14" s="58"/>
      <c r="D14" s="58"/>
      <c r="G14" s="58"/>
      <c r="H14" s="58"/>
      <c r="I14" s="51"/>
      <c r="J14" s="51"/>
      <c r="K14" s="52"/>
    </row>
    <row r="15" spans="1:11" ht="54" customHeight="1">
      <c r="A15" s="16"/>
      <c r="B15" s="61" t="s">
        <v>74</v>
      </c>
      <c r="C15" s="62"/>
      <c r="D15" s="62"/>
      <c r="E15" s="62"/>
      <c r="F15" s="62"/>
      <c r="G15" s="62"/>
      <c r="H15" s="62"/>
      <c r="I15" s="62"/>
      <c r="J15" s="62"/>
      <c r="K15" s="62"/>
    </row>
    <row r="16" spans="1:11" ht="15.75">
      <c r="A16" s="4"/>
      <c r="B16" s="3"/>
      <c r="C16" s="3"/>
      <c r="D16" s="4"/>
      <c r="E16" s="4"/>
      <c r="F16" s="4"/>
      <c r="G16" s="3"/>
      <c r="H16" s="3"/>
      <c r="I16" s="39"/>
      <c r="J16" s="39"/>
      <c r="K16" s="39"/>
    </row>
    <row r="17" spans="1:11" ht="15.75">
      <c r="A17" s="4"/>
      <c r="B17" s="3"/>
      <c r="C17" s="3"/>
      <c r="D17" s="4"/>
      <c r="E17" s="4"/>
      <c r="F17" s="4"/>
      <c r="G17" s="3"/>
      <c r="H17" s="3"/>
      <c r="I17" s="39"/>
      <c r="J17" s="39"/>
      <c r="K17" s="39"/>
    </row>
    <row r="18" spans="1:11" ht="15.75">
      <c r="A18" s="4"/>
      <c r="B18" s="19" t="s">
        <v>24</v>
      </c>
      <c r="C18" s="20">
        <f>'Kolumny i filtry (5)'!$I$13</f>
        <v>0</v>
      </c>
      <c r="D18" s="4"/>
      <c r="E18" s="4"/>
      <c r="F18" s="4"/>
      <c r="G18" s="3"/>
      <c r="H18" s="3"/>
      <c r="I18" s="39"/>
      <c r="J18" s="39"/>
      <c r="K18" s="39"/>
    </row>
    <row r="19" spans="1:11" ht="15.75">
      <c r="A19" s="4"/>
      <c r="B19" s="21"/>
      <c r="C19" s="20"/>
      <c r="D19" s="4"/>
      <c r="E19" s="4"/>
      <c r="F19" s="4"/>
      <c r="G19" s="3"/>
      <c r="H19" s="3"/>
      <c r="I19" s="39"/>
      <c r="J19" s="39"/>
      <c r="K19" s="39"/>
    </row>
    <row r="20" spans="1:11" ht="15.75">
      <c r="A20" s="4"/>
      <c r="B20" s="19" t="s">
        <v>25</v>
      </c>
      <c r="C20" s="22">
        <f>'Kolumny i filtry (5)'!$K$13</f>
        <v>0</v>
      </c>
      <c r="D20" s="4"/>
      <c r="E20" s="4"/>
      <c r="F20" s="4"/>
      <c r="G20" s="3"/>
      <c r="H20" s="3"/>
      <c r="I20" s="39"/>
      <c r="J20" s="39"/>
      <c r="K20" s="39"/>
    </row>
    <row r="21" spans="1:11" ht="15.75">
      <c r="A21" s="4"/>
      <c r="B21" s="3"/>
      <c r="C21" s="3"/>
      <c r="D21" s="4"/>
      <c r="E21" s="4"/>
      <c r="F21" s="4"/>
      <c r="G21" s="3"/>
      <c r="H21" s="3"/>
      <c r="I21" s="39"/>
      <c r="J21" s="39"/>
      <c r="K21" s="39"/>
    </row>
    <row r="22" spans="1:11" ht="15.75">
      <c r="A22" s="4"/>
      <c r="B22" s="3"/>
      <c r="C22" s="3"/>
      <c r="D22" s="4"/>
      <c r="E22" s="4"/>
      <c r="F22" s="4"/>
      <c r="G22" s="3"/>
      <c r="H22" s="3"/>
      <c r="I22" s="39"/>
      <c r="J22" s="39"/>
      <c r="K22" s="39"/>
    </row>
    <row r="23" spans="1:11" ht="15.75">
      <c r="A23" s="3"/>
      <c r="B23" s="5" t="s">
        <v>26</v>
      </c>
      <c r="C23" s="3"/>
      <c r="D23" s="4"/>
      <c r="E23" s="4"/>
      <c r="F23" s="4"/>
      <c r="G23" s="5" t="s">
        <v>27</v>
      </c>
      <c r="H23" s="5"/>
      <c r="I23" s="45"/>
      <c r="J23" s="45"/>
      <c r="K23" s="45"/>
    </row>
    <row r="24" spans="1:11" ht="15.75">
      <c r="A24" s="3"/>
      <c r="B24" s="5" t="s">
        <v>28</v>
      </c>
      <c r="C24" s="3"/>
      <c r="D24" s="4"/>
      <c r="E24" s="4"/>
      <c r="F24" s="4"/>
      <c r="G24" s="5" t="s">
        <v>29</v>
      </c>
      <c r="H24" s="5"/>
      <c r="I24" s="45"/>
      <c r="J24" s="45"/>
      <c r="K24" s="45"/>
    </row>
    <row r="25" spans="1:11" ht="15.75">
      <c r="A25" s="3"/>
      <c r="B25" s="3"/>
      <c r="C25" s="3"/>
      <c r="D25" s="4"/>
      <c r="E25" s="4"/>
      <c r="F25" s="4"/>
      <c r="G25" s="3"/>
      <c r="H25" s="3"/>
      <c r="I25" s="39"/>
      <c r="J25" s="39"/>
      <c r="K25" s="39"/>
    </row>
    <row r="26" spans="1:11" ht="15.75">
      <c r="A26" s="3"/>
      <c r="B26" s="3"/>
      <c r="C26" s="3"/>
      <c r="D26" s="4"/>
      <c r="E26" s="4"/>
      <c r="F26" s="4"/>
      <c r="G26" s="3"/>
      <c r="H26" s="3"/>
      <c r="I26" s="39"/>
      <c r="J26" s="39"/>
      <c r="K26" s="39"/>
    </row>
  </sheetData>
  <sheetProtection/>
  <mergeCells count="1">
    <mergeCell ref="B15:K15"/>
  </mergeCells>
  <printOptions/>
  <pageMargins left="0.7" right="0.7" top="0.75" bottom="0.75" header="0.3" footer="0.3"/>
  <pageSetup fitToHeight="0"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J2" sqref="J2:J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9"/>
      <c r="J2" s="3" t="s">
        <v>107</v>
      </c>
      <c r="K2" s="39"/>
    </row>
    <row r="3" spans="1:11" s="1" customFormat="1" ht="15.75">
      <c r="A3" s="4"/>
      <c r="B3" s="5" t="s">
        <v>12</v>
      </c>
      <c r="C3" s="3"/>
      <c r="D3" s="4"/>
      <c r="E3" s="3"/>
      <c r="F3" s="4"/>
      <c r="G3" s="3"/>
      <c r="H3" s="3"/>
      <c r="I3" s="39"/>
      <c r="J3" s="3" t="s">
        <v>108</v>
      </c>
      <c r="K3" s="39"/>
    </row>
    <row r="4" spans="1:11" s="1" customFormat="1" ht="15.75">
      <c r="A4" s="6"/>
      <c r="B4" s="7"/>
      <c r="C4" s="7"/>
      <c r="D4" s="6"/>
      <c r="E4" s="7"/>
      <c r="F4" s="6"/>
      <c r="G4" s="7"/>
      <c r="H4" s="7"/>
      <c r="I4" s="40"/>
      <c r="J4" s="40"/>
      <c r="K4" s="39"/>
    </row>
    <row r="5" spans="1:11" s="1" customFormat="1" ht="15.75">
      <c r="A5" s="6"/>
      <c r="B5" s="7"/>
      <c r="C5" s="7" t="s">
        <v>13</v>
      </c>
      <c r="D5" s="6"/>
      <c r="E5" s="7"/>
      <c r="F5" s="6"/>
      <c r="G5" s="7"/>
      <c r="H5" s="7" t="s">
        <v>96</v>
      </c>
      <c r="I5" s="40"/>
      <c r="J5" s="40"/>
      <c r="K5" s="39"/>
    </row>
    <row r="6" spans="1:11" s="1" customFormat="1" ht="15.75">
      <c r="A6" s="6"/>
      <c r="B6" s="7"/>
      <c r="C6" s="7"/>
      <c r="D6" s="6"/>
      <c r="E6" s="7"/>
      <c r="F6" s="6"/>
      <c r="G6" s="7"/>
      <c r="H6" s="7"/>
      <c r="I6" s="40"/>
      <c r="J6" s="40"/>
      <c r="K6" s="40"/>
    </row>
    <row r="7" spans="1:11" s="1" customFormat="1" ht="15.75">
      <c r="A7" s="6"/>
      <c r="B7" s="8" t="s">
        <v>87</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48">
      <c r="A10" s="27">
        <v>1</v>
      </c>
      <c r="B10" s="34" t="s">
        <v>57</v>
      </c>
      <c r="C10" s="27"/>
      <c r="D10" s="28"/>
      <c r="E10" s="24" t="s">
        <v>8</v>
      </c>
      <c r="F10" s="25">
        <v>5</v>
      </c>
      <c r="G10" s="25"/>
      <c r="H10" s="27"/>
      <c r="I10" s="42"/>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54</v>
      </c>
      <c r="C13" s="58"/>
      <c r="D13" s="58"/>
      <c r="E13" s="26"/>
      <c r="G13" s="58"/>
      <c r="H13" s="58"/>
      <c r="I13" s="51"/>
      <c r="J13" s="51"/>
      <c r="K13" s="52"/>
    </row>
    <row r="14" spans="1:11" ht="57.75" customHeight="1">
      <c r="A14" s="4"/>
      <c r="B14" s="61" t="s">
        <v>75</v>
      </c>
      <c r="C14" s="62"/>
      <c r="D14" s="62"/>
      <c r="E14" s="62"/>
      <c r="F14" s="62"/>
      <c r="G14" s="62"/>
      <c r="H14" s="62"/>
      <c r="I14" s="62"/>
      <c r="J14" s="62"/>
      <c r="K14" s="62"/>
    </row>
    <row r="15" spans="1:11" ht="15.75">
      <c r="A15" s="4"/>
      <c r="B15" s="3"/>
      <c r="C15" s="3"/>
      <c r="D15" s="4"/>
      <c r="E15" s="3"/>
      <c r="F15" s="4"/>
      <c r="G15" s="3"/>
      <c r="H15" s="3"/>
      <c r="I15" s="39"/>
      <c r="J15" s="39"/>
      <c r="K15" s="39"/>
    </row>
    <row r="16" spans="1:11" ht="15.75">
      <c r="A16" s="4"/>
      <c r="B16" s="19" t="s">
        <v>24</v>
      </c>
      <c r="C16" s="20">
        <f>'Drobny sprzęt lab. (6)'!$I$11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25</v>
      </c>
      <c r="C18" s="22">
        <f>'Drobny sprzęt lab. (6)'!$K$11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26</v>
      </c>
      <c r="C21" s="3"/>
      <c r="D21" s="4"/>
      <c r="E21" s="3"/>
      <c r="F21" s="4"/>
      <c r="G21" s="5" t="s">
        <v>27</v>
      </c>
      <c r="H21" s="5"/>
      <c r="I21" s="45"/>
      <c r="J21" s="45"/>
      <c r="K21" s="45"/>
    </row>
    <row r="22" spans="1:11" ht="15.75">
      <c r="A22" s="3"/>
      <c r="B22" s="5" t="s">
        <v>28</v>
      </c>
      <c r="C22" s="3"/>
      <c r="D22" s="4"/>
      <c r="E22" s="3"/>
      <c r="F22" s="4"/>
      <c r="G22" s="5" t="s">
        <v>29</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107</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J4" s="40"/>
      <c r="K4" s="39"/>
    </row>
    <row r="5" spans="1:11" s="1" customFormat="1" ht="15.75">
      <c r="A5" s="6"/>
      <c r="B5" s="7"/>
      <c r="C5" s="7" t="s">
        <v>13</v>
      </c>
      <c r="D5" s="6"/>
      <c r="E5" s="7"/>
      <c r="F5" s="6"/>
      <c r="G5" s="7"/>
      <c r="H5" s="7" t="s">
        <v>99</v>
      </c>
      <c r="I5" s="40"/>
      <c r="J5" s="40"/>
      <c r="K5" s="39"/>
    </row>
    <row r="6" spans="1:11" s="1" customFormat="1" ht="15.75">
      <c r="A6" s="6"/>
      <c r="B6" s="7"/>
      <c r="C6" s="7"/>
      <c r="D6" s="6"/>
      <c r="E6" s="7"/>
      <c r="F6" s="6"/>
      <c r="G6" s="7"/>
      <c r="H6" s="7"/>
      <c r="I6" s="40"/>
      <c r="J6" s="40"/>
      <c r="K6" s="40"/>
    </row>
    <row r="7" spans="1:11" s="1" customFormat="1" ht="15.75">
      <c r="A7" s="6"/>
      <c r="B7" s="8" t="s">
        <v>89</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36">
      <c r="A10" s="27">
        <v>1</v>
      </c>
      <c r="B10" s="60" t="s">
        <v>50</v>
      </c>
      <c r="C10" s="27"/>
      <c r="D10" s="28"/>
      <c r="E10" s="28">
        <v>50</v>
      </c>
      <c r="F10" s="24">
        <v>1</v>
      </c>
      <c r="G10" s="25"/>
      <c r="H10" s="27"/>
      <c r="I10" s="42">
        <f>H10*F10</f>
        <v>0</v>
      </c>
      <c r="J10" s="42">
        <f>I10*0.23</f>
        <v>0</v>
      </c>
      <c r="K10" s="42">
        <f>I10*1.23</f>
        <v>0</v>
      </c>
    </row>
    <row r="11" spans="1:11" ht="15.75">
      <c r="A11" s="11"/>
      <c r="B11" s="11"/>
      <c r="C11" s="11"/>
      <c r="D11" s="13"/>
      <c r="E11" s="12"/>
      <c r="F11" s="13"/>
      <c r="G11" s="12"/>
      <c r="H11" s="15"/>
      <c r="I11" s="47">
        <f>SUBTOTAL(109,I10:I10)</f>
        <v>0</v>
      </c>
      <c r="J11" s="47">
        <f>SUBTOTAL(109,J10:J10)</f>
        <v>0</v>
      </c>
      <c r="K11" s="43">
        <f>SUBTOTAL(109,K10:K10)</f>
        <v>0</v>
      </c>
    </row>
    <row r="12" spans="1:11" ht="15.75">
      <c r="A12" s="16"/>
      <c r="B12" s="16"/>
      <c r="C12" s="16"/>
      <c r="D12" s="30"/>
      <c r="E12" s="17"/>
      <c r="F12" s="4"/>
      <c r="G12" s="17"/>
      <c r="H12" s="17"/>
      <c r="I12" s="44"/>
      <c r="J12" s="44"/>
      <c r="K12" s="44"/>
    </row>
    <row r="13" spans="1:11" ht="15.75">
      <c r="A13" s="16"/>
      <c r="B13" s="57" t="s">
        <v>54</v>
      </c>
      <c r="C13" s="58"/>
      <c r="D13" s="58"/>
      <c r="E13" s="26"/>
      <c r="G13" s="58"/>
      <c r="H13" s="58"/>
      <c r="I13" s="51"/>
      <c r="J13" s="51"/>
      <c r="K13" s="52"/>
    </row>
    <row r="14" spans="1:11" ht="54.75" customHeight="1">
      <c r="A14" s="4"/>
      <c r="B14" s="61" t="s">
        <v>72</v>
      </c>
      <c r="C14" s="62"/>
      <c r="D14" s="62"/>
      <c r="E14" s="62"/>
      <c r="F14" s="62"/>
      <c r="G14" s="62"/>
      <c r="H14" s="62"/>
      <c r="I14" s="62"/>
      <c r="J14" s="62"/>
      <c r="K14" s="62"/>
    </row>
    <row r="15" spans="1:11" ht="15.75">
      <c r="A15" s="4"/>
      <c r="B15" s="3"/>
      <c r="C15" s="3"/>
      <c r="D15" s="4"/>
      <c r="E15" s="3"/>
      <c r="F15" s="4"/>
      <c r="G15" s="3"/>
      <c r="H15" s="3"/>
      <c r="I15" s="39"/>
      <c r="J15" s="39"/>
      <c r="K15" s="39"/>
    </row>
    <row r="16" spans="1:11" ht="15.75">
      <c r="A16" s="4"/>
      <c r="B16" s="19" t="s">
        <v>24</v>
      </c>
      <c r="C16" s="20">
        <f>'Drobny sprzęt lab. (7)'!$I$11</f>
        <v>0</v>
      </c>
      <c r="D16" s="4"/>
      <c r="E16" s="3"/>
      <c r="F16" s="4"/>
      <c r="G16" s="3"/>
      <c r="H16" s="3"/>
      <c r="I16" s="39"/>
      <c r="J16" s="39"/>
      <c r="K16" s="39"/>
    </row>
    <row r="17" spans="1:11" ht="15.75">
      <c r="A17" s="4"/>
      <c r="B17" s="21"/>
      <c r="C17" s="20"/>
      <c r="D17" s="4"/>
      <c r="E17" s="3"/>
      <c r="F17" s="4"/>
      <c r="G17" s="3"/>
      <c r="H17" s="3"/>
      <c r="I17" s="39"/>
      <c r="J17" s="39"/>
      <c r="K17" s="39"/>
    </row>
    <row r="18" spans="1:11" ht="15.75">
      <c r="A18" s="4"/>
      <c r="B18" s="19" t="s">
        <v>25</v>
      </c>
      <c r="C18" s="22">
        <f>'Drobny sprzęt lab. (7)'!$K$11</f>
        <v>0</v>
      </c>
      <c r="D18" s="4"/>
      <c r="E18" s="3"/>
      <c r="F18" s="4"/>
      <c r="G18" s="3"/>
      <c r="H18" s="3"/>
      <c r="I18" s="39"/>
      <c r="J18" s="39"/>
      <c r="K18" s="39"/>
    </row>
    <row r="19" spans="1:11" ht="15.75">
      <c r="A19" s="4"/>
      <c r="B19" s="3"/>
      <c r="C19" s="3"/>
      <c r="D19" s="4"/>
      <c r="E19" s="3"/>
      <c r="F19" s="4"/>
      <c r="G19" s="3"/>
      <c r="H19" s="3"/>
      <c r="I19" s="39"/>
      <c r="J19" s="39"/>
      <c r="K19" s="39"/>
    </row>
    <row r="20" spans="1:11" ht="15.75">
      <c r="A20" s="4"/>
      <c r="B20" s="3"/>
      <c r="C20" s="3"/>
      <c r="D20" s="4"/>
      <c r="E20" s="3"/>
      <c r="F20" s="4"/>
      <c r="G20" s="3"/>
      <c r="H20" s="3"/>
      <c r="I20" s="39"/>
      <c r="J20" s="39"/>
      <c r="K20" s="39"/>
    </row>
    <row r="21" spans="1:11" ht="15.75">
      <c r="A21" s="3"/>
      <c r="B21" s="5" t="s">
        <v>26</v>
      </c>
      <c r="C21" s="3"/>
      <c r="D21" s="4"/>
      <c r="E21" s="3"/>
      <c r="F21" s="4"/>
      <c r="G21" s="5" t="s">
        <v>27</v>
      </c>
      <c r="H21" s="5"/>
      <c r="I21" s="45"/>
      <c r="J21" s="45"/>
      <c r="K21" s="45"/>
    </row>
    <row r="22" spans="1:11" ht="15.75">
      <c r="A22" s="3"/>
      <c r="B22" s="5" t="s">
        <v>28</v>
      </c>
      <c r="C22" s="3"/>
      <c r="D22" s="4"/>
      <c r="E22" s="3"/>
      <c r="F22" s="4"/>
      <c r="G22" s="5" t="s">
        <v>29</v>
      </c>
      <c r="H22" s="5"/>
      <c r="I22" s="45"/>
      <c r="J22" s="45"/>
      <c r="K22" s="45"/>
    </row>
    <row r="23" spans="1:11" ht="15.75">
      <c r="A23" s="3"/>
      <c r="B23" s="3"/>
      <c r="C23" s="3"/>
      <c r="D23" s="4"/>
      <c r="E23" s="3"/>
      <c r="F23" s="4"/>
      <c r="G23" s="3"/>
      <c r="H23" s="3"/>
      <c r="I23" s="39"/>
      <c r="J23" s="39"/>
      <c r="K23" s="39"/>
    </row>
    <row r="24" spans="1:11" ht="15.75">
      <c r="A24" s="3"/>
      <c r="B24" s="3"/>
      <c r="C24" s="3"/>
      <c r="D24" s="4"/>
      <c r="E24" s="3"/>
      <c r="F24" s="4"/>
      <c r="G24" s="3"/>
      <c r="H24" s="3"/>
      <c r="I24" s="39"/>
      <c r="J24" s="39"/>
      <c r="K24" s="39"/>
    </row>
  </sheetData>
  <sheetProtection/>
  <mergeCells count="1">
    <mergeCell ref="B14:K14"/>
  </mergeCells>
  <printOptions/>
  <pageMargins left="0.7" right="0.7" top="0.75" bottom="0.75" header="0.3" footer="0.3"/>
  <pageSetup fitToHeight="0"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6"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4"/>
      <c r="E1" s="3"/>
      <c r="F1" s="4"/>
      <c r="G1" s="3"/>
      <c r="H1" s="3"/>
      <c r="I1" s="39"/>
      <c r="J1" s="39"/>
      <c r="K1" s="39"/>
    </row>
    <row r="2" spans="1:11" s="1" customFormat="1" ht="15.75">
      <c r="A2" s="4"/>
      <c r="B2" s="5" t="s">
        <v>11</v>
      </c>
      <c r="C2" s="3"/>
      <c r="D2" s="4"/>
      <c r="E2" s="3"/>
      <c r="F2" s="4"/>
      <c r="G2" s="3"/>
      <c r="H2" s="3"/>
      <c r="I2" s="3" t="s">
        <v>107</v>
      </c>
      <c r="J2" s="39"/>
      <c r="K2" s="39"/>
    </row>
    <row r="3" spans="1:11" s="1" customFormat="1" ht="15.75">
      <c r="A3" s="4"/>
      <c r="B3" s="5" t="s">
        <v>12</v>
      </c>
      <c r="C3" s="3"/>
      <c r="D3" s="4"/>
      <c r="E3" s="3"/>
      <c r="F3" s="4"/>
      <c r="G3" s="3"/>
      <c r="H3" s="3"/>
      <c r="I3" s="3" t="s">
        <v>108</v>
      </c>
      <c r="J3" s="39"/>
      <c r="K3" s="39"/>
    </row>
    <row r="4" spans="1:11" s="1" customFormat="1" ht="15.75">
      <c r="A4" s="6"/>
      <c r="B4" s="7"/>
      <c r="C4" s="7"/>
      <c r="D4" s="6"/>
      <c r="E4" s="7"/>
      <c r="F4" s="6"/>
      <c r="G4" s="7"/>
      <c r="H4" s="7"/>
      <c r="I4" s="40"/>
      <c r="J4" s="40"/>
      <c r="K4" s="39"/>
    </row>
    <row r="5" spans="1:11" s="1" customFormat="1" ht="15.75">
      <c r="A5" s="6"/>
      <c r="B5" s="7"/>
      <c r="C5" s="7" t="s">
        <v>13</v>
      </c>
      <c r="D5" s="6"/>
      <c r="E5" s="7"/>
      <c r="F5" s="6"/>
      <c r="G5" s="7"/>
      <c r="H5" s="7" t="s">
        <v>101</v>
      </c>
      <c r="I5" s="40"/>
      <c r="J5" s="40"/>
      <c r="K5" s="39"/>
    </row>
    <row r="6" spans="1:11" s="1" customFormat="1" ht="15.75">
      <c r="A6" s="6"/>
      <c r="B6" s="7"/>
      <c r="C6" s="7"/>
      <c r="D6" s="6"/>
      <c r="E6" s="7"/>
      <c r="F6" s="6"/>
      <c r="G6" s="7"/>
      <c r="H6" s="7"/>
      <c r="I6" s="40"/>
      <c r="J6" s="40"/>
      <c r="K6" s="40"/>
    </row>
    <row r="7" spans="1:11" s="1" customFormat="1" ht="15.75">
      <c r="A7" s="6"/>
      <c r="B7" s="8" t="s">
        <v>91</v>
      </c>
      <c r="C7" s="7"/>
      <c r="D7" s="6"/>
      <c r="E7" s="7"/>
      <c r="F7" s="6"/>
      <c r="G7" s="7"/>
      <c r="H7" s="7"/>
      <c r="I7" s="40"/>
      <c r="J7" s="40"/>
      <c r="K7" s="40"/>
    </row>
    <row r="8" spans="1:11" s="1" customFormat="1" ht="15.75">
      <c r="A8" s="6"/>
      <c r="B8" s="3"/>
      <c r="C8" s="7"/>
      <c r="D8" s="6"/>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36">
      <c r="A10" s="27">
        <v>1</v>
      </c>
      <c r="B10" s="60" t="s">
        <v>45</v>
      </c>
      <c r="C10" s="27"/>
      <c r="D10" s="56"/>
      <c r="E10" s="28">
        <v>100</v>
      </c>
      <c r="F10" s="27">
        <v>2</v>
      </c>
      <c r="G10" s="25"/>
      <c r="H10" s="27"/>
      <c r="I10" s="42">
        <f>H10*F10</f>
        <v>0</v>
      </c>
      <c r="J10" s="42">
        <f>I10*0.23</f>
        <v>0</v>
      </c>
      <c r="K10" s="42">
        <f>I10*1.23</f>
        <v>0</v>
      </c>
    </row>
    <row r="11" spans="1:11" ht="48">
      <c r="A11" s="27">
        <v>2</v>
      </c>
      <c r="B11" s="60" t="s">
        <v>51</v>
      </c>
      <c r="C11" s="27"/>
      <c r="D11" s="56"/>
      <c r="E11" s="28">
        <v>100</v>
      </c>
      <c r="F11" s="27">
        <v>20</v>
      </c>
      <c r="G11" s="25"/>
      <c r="H11" s="27"/>
      <c r="I11" s="42">
        <f>H11*F11</f>
        <v>0</v>
      </c>
      <c r="J11" s="42">
        <f>I11*0.23</f>
        <v>0</v>
      </c>
      <c r="K11" s="42">
        <f>I11*1.23</f>
        <v>0</v>
      </c>
    </row>
    <row r="12" spans="1:11" ht="24">
      <c r="A12" s="10">
        <v>3</v>
      </c>
      <c r="B12" s="11" t="s">
        <v>36</v>
      </c>
      <c r="C12" s="11"/>
      <c r="D12" s="12"/>
      <c r="E12" s="24" t="s">
        <v>8</v>
      </c>
      <c r="F12" s="24">
        <v>10</v>
      </c>
      <c r="G12" s="13"/>
      <c r="H12" s="23"/>
      <c r="I12" s="48">
        <f>H12*F12</f>
        <v>0</v>
      </c>
      <c r="J12" s="48">
        <f>I12*0.23</f>
        <v>0</v>
      </c>
      <c r="K12" s="33">
        <f>I12*1.23</f>
        <v>0</v>
      </c>
    </row>
    <row r="13" spans="1:11" ht="36">
      <c r="A13" s="10">
        <v>4</v>
      </c>
      <c r="B13" s="11" t="s">
        <v>37</v>
      </c>
      <c r="C13" s="11"/>
      <c r="D13" s="12"/>
      <c r="E13" s="13" t="s">
        <v>33</v>
      </c>
      <c r="F13" s="12">
        <v>10</v>
      </c>
      <c r="G13" s="25"/>
      <c r="H13" s="14"/>
      <c r="I13" s="48">
        <f>H13*F13</f>
        <v>0</v>
      </c>
      <c r="J13" s="48">
        <f>I13*0.23</f>
        <v>0</v>
      </c>
      <c r="K13" s="33">
        <f>I13*1.23</f>
        <v>0</v>
      </c>
    </row>
    <row r="14" spans="1:11" ht="24">
      <c r="A14" s="10">
        <v>5</v>
      </c>
      <c r="B14" s="11" t="s">
        <v>38</v>
      </c>
      <c r="C14" s="11"/>
      <c r="D14" s="12"/>
      <c r="E14" s="13" t="s">
        <v>33</v>
      </c>
      <c r="F14" s="12">
        <v>20</v>
      </c>
      <c r="G14" s="25"/>
      <c r="H14" s="14"/>
      <c r="I14" s="48">
        <f>H14*F14</f>
        <v>0</v>
      </c>
      <c r="J14" s="48">
        <f>I14*0.23</f>
        <v>0</v>
      </c>
      <c r="K14" s="33">
        <f>I14*1.23</f>
        <v>0</v>
      </c>
    </row>
    <row r="15" spans="1:11" ht="15.75">
      <c r="A15" s="53"/>
      <c r="B15" s="53"/>
      <c r="C15" s="53"/>
      <c r="D15" s="54"/>
      <c r="E15" s="55"/>
      <c r="F15" s="54"/>
      <c r="G15" s="55"/>
      <c r="H15" s="37"/>
      <c r="I15" s="47">
        <f>SUBTOTAL(109,I10:I14)</f>
        <v>0</v>
      </c>
      <c r="J15" s="47">
        <f>SUBTOTAL(109,J10:J14)</f>
        <v>0</v>
      </c>
      <c r="K15" s="43">
        <f>SUBTOTAL(109,K10:K14)</f>
        <v>0</v>
      </c>
    </row>
    <row r="16" spans="1:11" ht="15.75">
      <c r="A16" s="4"/>
      <c r="B16" s="57" t="s">
        <v>54</v>
      </c>
      <c r="C16" s="58"/>
      <c r="D16" s="58"/>
      <c r="E16" s="26"/>
      <c r="G16" s="58"/>
      <c r="H16" s="58"/>
      <c r="I16" s="51"/>
      <c r="J16" s="51"/>
      <c r="K16" s="52"/>
    </row>
    <row r="17" spans="1:11" ht="76.5" customHeight="1">
      <c r="A17" s="4"/>
      <c r="B17" s="61" t="s">
        <v>56</v>
      </c>
      <c r="C17" s="62"/>
      <c r="D17" s="62"/>
      <c r="E17" s="62"/>
      <c r="F17" s="62"/>
      <c r="G17" s="62"/>
      <c r="H17" s="62"/>
      <c r="I17" s="62"/>
      <c r="J17" s="62"/>
      <c r="K17" s="62"/>
    </row>
    <row r="18" spans="1:11" ht="15.75">
      <c r="A18" s="4"/>
      <c r="B18" s="21"/>
      <c r="C18" s="20"/>
      <c r="D18" s="4"/>
      <c r="E18" s="3"/>
      <c r="F18" s="4"/>
      <c r="G18" s="3"/>
      <c r="H18" s="3"/>
      <c r="I18" s="39"/>
      <c r="J18" s="39"/>
      <c r="K18" s="39"/>
    </row>
    <row r="19" spans="2:3" ht="15.75">
      <c r="B19" s="19" t="s">
        <v>64</v>
      </c>
      <c r="C19" s="59">
        <f>'Akcesoria do analizy (8)'!$I$15</f>
        <v>0</v>
      </c>
    </row>
    <row r="21" spans="1:11" ht="15.75">
      <c r="A21" s="4"/>
      <c r="B21" s="19" t="s">
        <v>25</v>
      </c>
      <c r="C21" s="22">
        <f>'Akcesoria do analizy (8)'!$K$15</f>
        <v>0</v>
      </c>
      <c r="D21" s="4"/>
      <c r="E21" s="3"/>
      <c r="F21" s="4"/>
      <c r="G21" s="3"/>
      <c r="H21" s="3"/>
      <c r="I21" s="39"/>
      <c r="J21" s="39"/>
      <c r="K21" s="39"/>
    </row>
    <row r="22" spans="1:11" ht="15.75">
      <c r="A22" s="4"/>
      <c r="B22" s="3"/>
      <c r="C22" s="3"/>
      <c r="D22" s="4"/>
      <c r="E22" s="3"/>
      <c r="F22" s="4"/>
      <c r="G22" s="3"/>
      <c r="H22" s="3"/>
      <c r="I22" s="39"/>
      <c r="J22" s="39"/>
      <c r="K22" s="39"/>
    </row>
    <row r="23" spans="1:11" ht="15.75">
      <c r="A23" s="4"/>
      <c r="B23" s="3"/>
      <c r="C23" s="3"/>
      <c r="D23" s="4"/>
      <c r="E23" s="3"/>
      <c r="F23" s="4"/>
      <c r="G23" s="3"/>
      <c r="H23" s="3"/>
      <c r="I23" s="39"/>
      <c r="J23" s="39"/>
      <c r="K23" s="39"/>
    </row>
    <row r="24" spans="1:11" ht="15.75">
      <c r="A24" s="3"/>
      <c r="B24" s="5" t="s">
        <v>26</v>
      </c>
      <c r="C24" s="3"/>
      <c r="D24" s="4"/>
      <c r="E24" s="3"/>
      <c r="F24" s="4"/>
      <c r="G24" s="5" t="s">
        <v>27</v>
      </c>
      <c r="H24" s="5"/>
      <c r="I24" s="45"/>
      <c r="J24" s="45"/>
      <c r="K24" s="45"/>
    </row>
    <row r="25" spans="1:11" ht="15.75">
      <c r="A25" s="3"/>
      <c r="B25" s="5" t="s">
        <v>28</v>
      </c>
      <c r="C25" s="3"/>
      <c r="D25" s="4"/>
      <c r="E25" s="3"/>
      <c r="F25" s="4"/>
      <c r="G25" s="5" t="s">
        <v>29</v>
      </c>
      <c r="H25" s="5"/>
      <c r="I25" s="45"/>
      <c r="J25" s="45"/>
      <c r="K25" s="45"/>
    </row>
    <row r="26" spans="1:11" ht="15.75">
      <c r="A26" s="3"/>
      <c r="B26" s="3"/>
      <c r="C26" s="3"/>
      <c r="D26" s="4"/>
      <c r="E26" s="3"/>
      <c r="F26" s="4"/>
      <c r="G26" s="3"/>
      <c r="H26" s="3"/>
      <c r="I26" s="39"/>
      <c r="J26" s="39"/>
      <c r="K26" s="39"/>
    </row>
  </sheetData>
  <sheetProtection/>
  <mergeCells count="1">
    <mergeCell ref="B17:K17"/>
  </mergeCells>
  <printOptions/>
  <pageMargins left="0.7" right="0.7" top="0.75" bottom="0.75" header="0.3" footer="0.3"/>
  <pageSetup fitToHeight="0"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I2" sqref="I2:I3"/>
    </sheetView>
  </sheetViews>
  <sheetFormatPr defaultColWidth="9.00390625" defaultRowHeight="15.75"/>
  <cols>
    <col min="1" max="1" width="9.00390625" style="2" customWidth="1"/>
    <col min="2" max="2" width="43.25390625" style="2" customWidth="1"/>
    <col min="3" max="3" width="32.375" style="2" customWidth="1"/>
    <col min="4" max="4" width="14.25390625" style="2" customWidth="1"/>
    <col min="5" max="5" width="9.00390625" style="2" customWidth="1"/>
    <col min="6" max="6" width="9.00390625" style="26" customWidth="1"/>
    <col min="7" max="8" width="9.00390625" style="2" customWidth="1"/>
    <col min="9" max="11" width="9.00390625" style="46" customWidth="1"/>
    <col min="12" max="16384" width="9.00390625" style="2" customWidth="1"/>
  </cols>
  <sheetData>
    <row r="1" spans="1:11" s="1" customFormat="1" ht="15.75">
      <c r="A1" s="3"/>
      <c r="B1" s="3"/>
      <c r="C1" s="3"/>
      <c r="D1" s="3"/>
      <c r="E1" s="3"/>
      <c r="F1" s="4"/>
      <c r="G1" s="3"/>
      <c r="H1" s="3"/>
      <c r="I1" s="39"/>
      <c r="J1" s="39"/>
      <c r="K1" s="39"/>
    </row>
    <row r="2" spans="1:11" s="1" customFormat="1" ht="15.75">
      <c r="A2" s="4"/>
      <c r="B2" s="5" t="s">
        <v>11</v>
      </c>
      <c r="C2" s="3"/>
      <c r="D2" s="3"/>
      <c r="E2" s="3"/>
      <c r="F2" s="4"/>
      <c r="G2" s="3"/>
      <c r="H2" s="3"/>
      <c r="I2" s="3" t="s">
        <v>107</v>
      </c>
      <c r="J2" s="39"/>
      <c r="K2" s="39"/>
    </row>
    <row r="3" spans="1:11" s="1" customFormat="1" ht="15.75">
      <c r="A3" s="4"/>
      <c r="B3" s="5" t="s">
        <v>12</v>
      </c>
      <c r="C3" s="3"/>
      <c r="D3" s="3"/>
      <c r="E3" s="3"/>
      <c r="F3" s="4"/>
      <c r="G3" s="3"/>
      <c r="H3" s="3"/>
      <c r="I3" s="3" t="s">
        <v>108</v>
      </c>
      <c r="J3" s="39"/>
      <c r="K3" s="39"/>
    </row>
    <row r="4" spans="1:11" s="1" customFormat="1" ht="15.75">
      <c r="A4" s="6"/>
      <c r="B4" s="7"/>
      <c r="C4" s="7"/>
      <c r="D4" s="7"/>
      <c r="E4" s="7"/>
      <c r="F4" s="6"/>
      <c r="G4" s="7"/>
      <c r="H4" s="7"/>
      <c r="I4" s="40"/>
      <c r="J4" s="40"/>
      <c r="K4" s="39"/>
    </row>
    <row r="5" spans="1:11" s="1" customFormat="1" ht="15.75">
      <c r="A5" s="6"/>
      <c r="B5" s="7"/>
      <c r="C5" s="7" t="s">
        <v>13</v>
      </c>
      <c r="D5" s="7"/>
      <c r="E5" s="7"/>
      <c r="F5" s="6"/>
      <c r="G5" s="7"/>
      <c r="H5" s="7" t="s">
        <v>105</v>
      </c>
      <c r="I5" s="40"/>
      <c r="J5" s="40"/>
      <c r="K5" s="39"/>
    </row>
    <row r="6" spans="1:11" s="1" customFormat="1" ht="15.75">
      <c r="A6" s="6"/>
      <c r="B6" s="7"/>
      <c r="C6" s="7"/>
      <c r="D6" s="7"/>
      <c r="E6" s="7"/>
      <c r="F6" s="6"/>
      <c r="G6" s="7"/>
      <c r="H6" s="7"/>
      <c r="I6" s="40"/>
      <c r="J6" s="40"/>
      <c r="K6" s="40"/>
    </row>
    <row r="7" spans="1:11" s="1" customFormat="1" ht="15.75">
      <c r="A7" s="6"/>
      <c r="B7" s="8" t="s">
        <v>93</v>
      </c>
      <c r="C7" s="7"/>
      <c r="D7" s="7"/>
      <c r="E7" s="7"/>
      <c r="F7" s="6"/>
      <c r="G7" s="7"/>
      <c r="H7" s="7"/>
      <c r="I7" s="40"/>
      <c r="J7" s="40"/>
      <c r="K7" s="40"/>
    </row>
    <row r="8" spans="1:11" s="1" customFormat="1" ht="15.75">
      <c r="A8" s="6"/>
      <c r="B8" s="3"/>
      <c r="C8" s="7"/>
      <c r="D8" s="7"/>
      <c r="E8" s="7"/>
      <c r="F8" s="6"/>
      <c r="G8" s="7"/>
      <c r="H8" s="7"/>
      <c r="I8" s="40"/>
      <c r="J8" s="40"/>
      <c r="K8" s="40"/>
    </row>
    <row r="9" spans="1:11" s="1" customFormat="1" ht="72">
      <c r="A9" s="9" t="s">
        <v>0</v>
      </c>
      <c r="B9" s="9" t="s">
        <v>15</v>
      </c>
      <c r="C9" s="9" t="s">
        <v>32</v>
      </c>
      <c r="D9" s="9" t="s">
        <v>16</v>
      </c>
      <c r="E9" s="9" t="s">
        <v>17</v>
      </c>
      <c r="F9" s="9" t="s">
        <v>18</v>
      </c>
      <c r="G9" s="9" t="s">
        <v>19</v>
      </c>
      <c r="H9" s="9" t="s">
        <v>20</v>
      </c>
      <c r="I9" s="41" t="s">
        <v>21</v>
      </c>
      <c r="J9" s="41" t="s">
        <v>22</v>
      </c>
      <c r="K9" s="41" t="s">
        <v>23</v>
      </c>
    </row>
    <row r="10" spans="1:11" ht="24">
      <c r="A10" s="10">
        <v>1</v>
      </c>
      <c r="B10" s="11" t="s">
        <v>58</v>
      </c>
      <c r="C10" s="11"/>
      <c r="D10" s="13"/>
      <c r="E10" s="13" t="s">
        <v>6</v>
      </c>
      <c r="F10" s="24">
        <v>1</v>
      </c>
      <c r="G10" s="13"/>
      <c r="H10" s="23"/>
      <c r="I10" s="48">
        <f>F10*H10</f>
        <v>0</v>
      </c>
      <c r="J10" s="48">
        <f>I10*0.23</f>
        <v>0</v>
      </c>
      <c r="K10" s="33">
        <f>I10*123%</f>
        <v>0</v>
      </c>
    </row>
    <row r="11" spans="1:11" ht="24">
      <c r="A11" s="10">
        <v>2</v>
      </c>
      <c r="B11" s="11" t="s">
        <v>39</v>
      </c>
      <c r="C11" s="11"/>
      <c r="D11" s="13"/>
      <c r="E11" s="13" t="s">
        <v>2</v>
      </c>
      <c r="F11" s="13">
        <v>1</v>
      </c>
      <c r="G11" s="25"/>
      <c r="H11" s="14"/>
      <c r="I11" s="48">
        <f>F11*H11</f>
        <v>0</v>
      </c>
      <c r="J11" s="48">
        <f>I11*0.23</f>
        <v>0</v>
      </c>
      <c r="K11" s="33">
        <f aca="true" t="shared" si="0" ref="K11:K17">I11*123%</f>
        <v>0</v>
      </c>
    </row>
    <row r="12" spans="1:11" ht="24">
      <c r="A12" s="10">
        <v>3</v>
      </c>
      <c r="B12" s="11" t="s">
        <v>59</v>
      </c>
      <c r="C12" s="11"/>
      <c r="D12" s="13"/>
      <c r="E12" s="13" t="s">
        <v>7</v>
      </c>
      <c r="F12" s="24">
        <v>1</v>
      </c>
      <c r="G12" s="25"/>
      <c r="H12" s="23"/>
      <c r="I12" s="48">
        <f>F12*H12</f>
        <v>0</v>
      </c>
      <c r="J12" s="48">
        <f>I12*0.23</f>
        <v>0</v>
      </c>
      <c r="K12" s="33">
        <f t="shared" si="0"/>
        <v>0</v>
      </c>
    </row>
    <row r="13" spans="1:11" ht="24">
      <c r="A13" s="10">
        <v>4</v>
      </c>
      <c r="B13" s="11" t="s">
        <v>60</v>
      </c>
      <c r="C13" s="11"/>
      <c r="D13" s="13"/>
      <c r="E13" s="13" t="s">
        <v>5</v>
      </c>
      <c r="F13" s="24">
        <v>1</v>
      </c>
      <c r="G13" s="25"/>
      <c r="H13" s="14"/>
      <c r="I13" s="48">
        <f>F13*H13</f>
        <v>0</v>
      </c>
      <c r="J13" s="48">
        <f>I13*0.23</f>
        <v>0</v>
      </c>
      <c r="K13" s="33">
        <f t="shared" si="0"/>
        <v>0</v>
      </c>
    </row>
    <row r="14" spans="1:11" ht="24">
      <c r="A14" s="10">
        <v>5</v>
      </c>
      <c r="B14" s="11" t="s">
        <v>46</v>
      </c>
      <c r="C14" s="11"/>
      <c r="D14" s="13"/>
      <c r="E14" s="13" t="s">
        <v>2</v>
      </c>
      <c r="F14" s="13">
        <v>1</v>
      </c>
      <c r="G14" s="25"/>
      <c r="H14" s="14"/>
      <c r="I14" s="48">
        <f>F14*H14</f>
        <v>0</v>
      </c>
      <c r="J14" s="48">
        <f>I14*0.23</f>
        <v>0</v>
      </c>
      <c r="K14" s="33">
        <f t="shared" si="0"/>
        <v>0</v>
      </c>
    </row>
    <row r="15" spans="1:11" ht="24">
      <c r="A15" s="10">
        <v>6</v>
      </c>
      <c r="B15" s="11" t="s">
        <v>61</v>
      </c>
      <c r="C15" s="11"/>
      <c r="D15" s="13"/>
      <c r="E15" s="13" t="s">
        <v>5</v>
      </c>
      <c r="F15" s="13">
        <v>1</v>
      </c>
      <c r="G15" s="25"/>
      <c r="H15" s="14"/>
      <c r="I15" s="48">
        <f>F15*H15</f>
        <v>0</v>
      </c>
      <c r="J15" s="48">
        <f>I15*0.23</f>
        <v>0</v>
      </c>
      <c r="K15" s="33">
        <f t="shared" si="0"/>
        <v>0</v>
      </c>
    </row>
    <row r="16" spans="1:11" ht="24">
      <c r="A16" s="10">
        <v>7</v>
      </c>
      <c r="B16" s="11" t="s">
        <v>48</v>
      </c>
      <c r="C16" s="11"/>
      <c r="D16" s="13"/>
      <c r="E16" s="13" t="s">
        <v>2</v>
      </c>
      <c r="F16" s="29">
        <v>1</v>
      </c>
      <c r="G16" s="25"/>
      <c r="H16" s="14"/>
      <c r="I16" s="48">
        <f>F16*H16</f>
        <v>0</v>
      </c>
      <c r="J16" s="48">
        <f>I16*0.23</f>
        <v>0</v>
      </c>
      <c r="K16" s="33">
        <f t="shared" si="0"/>
        <v>0</v>
      </c>
    </row>
    <row r="17" spans="1:11" ht="15.75">
      <c r="A17" s="10">
        <v>8</v>
      </c>
      <c r="B17" s="11" t="s">
        <v>52</v>
      </c>
      <c r="C17" s="11"/>
      <c r="D17" s="13"/>
      <c r="E17" s="11" t="s">
        <v>3</v>
      </c>
      <c r="F17" s="13">
        <v>1</v>
      </c>
      <c r="G17" s="25"/>
      <c r="H17" s="14"/>
      <c r="I17" s="48">
        <f>F17*H17</f>
        <v>0</v>
      </c>
      <c r="J17" s="48">
        <f>I17*0.23</f>
        <v>0</v>
      </c>
      <c r="K17" s="33">
        <f t="shared" si="0"/>
        <v>0</v>
      </c>
    </row>
    <row r="18" spans="1:11" ht="15.75">
      <c r="A18" s="11"/>
      <c r="B18" s="11"/>
      <c r="C18" s="11"/>
      <c r="D18" s="12"/>
      <c r="E18" s="12"/>
      <c r="F18" s="13"/>
      <c r="G18" s="12"/>
      <c r="H18" s="15"/>
      <c r="I18" s="47">
        <f>SUBTOTAL(109,I10:I17)</f>
        <v>0</v>
      </c>
      <c r="J18" s="47">
        <f>SUBTOTAL(109,J10:J17)</f>
        <v>0</v>
      </c>
      <c r="K18" s="43">
        <f>SUBTOTAL(109,K10:K17)</f>
        <v>0</v>
      </c>
    </row>
    <row r="19" spans="1:11" ht="15.75">
      <c r="A19" s="16"/>
      <c r="B19" s="16"/>
      <c r="C19" s="16"/>
      <c r="D19" s="17"/>
      <c r="E19" s="17"/>
      <c r="F19" s="4"/>
      <c r="G19" s="17"/>
      <c r="H19" s="17"/>
      <c r="I19" s="44"/>
      <c r="J19" s="44"/>
      <c r="K19" s="44"/>
    </row>
    <row r="20" spans="1:11" ht="15.75">
      <c r="A20" s="16"/>
      <c r="B20" s="16" t="s">
        <v>34</v>
      </c>
      <c r="C20" s="16"/>
      <c r="D20" s="17"/>
      <c r="E20" s="17"/>
      <c r="F20" s="4"/>
      <c r="G20" s="17"/>
      <c r="H20" s="17"/>
      <c r="I20" s="44"/>
      <c r="J20" s="44"/>
      <c r="K20" s="44"/>
    </row>
    <row r="21" spans="1:11" ht="15.75">
      <c r="A21" s="4"/>
      <c r="B21" s="3" t="s">
        <v>35</v>
      </c>
      <c r="C21" s="3"/>
      <c r="D21" s="3"/>
      <c r="E21" s="3"/>
      <c r="F21" s="4"/>
      <c r="G21" s="3"/>
      <c r="H21" s="3"/>
      <c r="I21" s="39"/>
      <c r="J21" s="39"/>
      <c r="K21" s="39"/>
    </row>
    <row r="22" spans="1:11" ht="59.25" customHeight="1">
      <c r="A22" s="4"/>
      <c r="B22" s="61" t="s">
        <v>77</v>
      </c>
      <c r="C22" s="62"/>
      <c r="D22" s="62"/>
      <c r="E22" s="62"/>
      <c r="F22" s="62"/>
      <c r="G22" s="62"/>
      <c r="H22" s="62"/>
      <c r="I22" s="62"/>
      <c r="J22" s="62"/>
      <c r="K22" s="62"/>
    </row>
    <row r="23" spans="1:11" ht="15.75">
      <c r="A23" s="4"/>
      <c r="B23" s="19" t="s">
        <v>24</v>
      </c>
      <c r="C23" s="20">
        <f>'Wzorce do analizy (9)'!$I$18</f>
        <v>0</v>
      </c>
      <c r="D23" s="3"/>
      <c r="E23" s="3"/>
      <c r="F23" s="4"/>
      <c r="G23" s="3"/>
      <c r="H23" s="3"/>
      <c r="I23" s="39"/>
      <c r="J23" s="39"/>
      <c r="K23" s="39"/>
    </row>
    <row r="24" spans="1:11" ht="15.75">
      <c r="A24" s="4"/>
      <c r="B24" s="21"/>
      <c r="C24" s="20"/>
      <c r="D24" s="3"/>
      <c r="E24" s="3"/>
      <c r="F24" s="4"/>
      <c r="G24" s="3"/>
      <c r="H24" s="3"/>
      <c r="I24" s="39"/>
      <c r="J24" s="39"/>
      <c r="K24" s="39"/>
    </row>
    <row r="25" spans="1:11" ht="15.75">
      <c r="A25" s="4"/>
      <c r="B25" s="19" t="s">
        <v>25</v>
      </c>
      <c r="C25" s="22">
        <f>'Wzorce do analizy (9)'!$K$18</f>
        <v>0</v>
      </c>
      <c r="D25" s="3"/>
      <c r="E25" s="3"/>
      <c r="F25" s="4"/>
      <c r="G25" s="3"/>
      <c r="H25" s="3"/>
      <c r="I25" s="39"/>
      <c r="J25" s="39"/>
      <c r="K25" s="39"/>
    </row>
    <row r="26" spans="1:11" ht="15.75">
      <c r="A26" s="4"/>
      <c r="B26" s="3"/>
      <c r="C26" s="3"/>
      <c r="D26" s="3"/>
      <c r="E26" s="3"/>
      <c r="F26" s="4"/>
      <c r="G26" s="3"/>
      <c r="H26" s="3"/>
      <c r="I26" s="39"/>
      <c r="J26" s="39"/>
      <c r="K26" s="39"/>
    </row>
    <row r="27" spans="1:11" ht="15.75">
      <c r="A27" s="4"/>
      <c r="B27" s="3"/>
      <c r="C27" s="3"/>
      <c r="D27" s="3"/>
      <c r="E27" s="3"/>
      <c r="F27" s="4"/>
      <c r="G27" s="3"/>
      <c r="H27" s="3"/>
      <c r="I27" s="39"/>
      <c r="J27" s="39"/>
      <c r="K27" s="39"/>
    </row>
    <row r="28" spans="1:11" ht="15.75">
      <c r="A28" s="3"/>
      <c r="B28" s="5" t="s">
        <v>26</v>
      </c>
      <c r="C28" s="3"/>
      <c r="D28" s="3"/>
      <c r="E28" s="3"/>
      <c r="F28" s="4"/>
      <c r="G28" s="5" t="s">
        <v>27</v>
      </c>
      <c r="H28" s="5"/>
      <c r="I28" s="45"/>
      <c r="J28" s="45"/>
      <c r="K28" s="45"/>
    </row>
    <row r="29" spans="1:11" ht="15.75">
      <c r="A29" s="3"/>
      <c r="B29" s="5" t="s">
        <v>28</v>
      </c>
      <c r="C29" s="3"/>
      <c r="D29" s="3"/>
      <c r="E29" s="3"/>
      <c r="F29" s="4"/>
      <c r="G29" s="5" t="s">
        <v>29</v>
      </c>
      <c r="H29" s="5"/>
      <c r="I29" s="45"/>
      <c r="J29" s="45"/>
      <c r="K29" s="45"/>
    </row>
    <row r="30" spans="1:11" ht="15.75">
      <c r="A30" s="3"/>
      <c r="B30" s="3"/>
      <c r="C30" s="3"/>
      <c r="D30" s="3"/>
      <c r="E30" s="3"/>
      <c r="F30" s="4"/>
      <c r="G30" s="3"/>
      <c r="H30" s="3"/>
      <c r="I30" s="39"/>
      <c r="J30" s="39"/>
      <c r="K30" s="39"/>
    </row>
    <row r="31" spans="1:11" ht="15.75">
      <c r="A31" s="3"/>
      <c r="B31" s="3"/>
      <c r="C31" s="3"/>
      <c r="D31" s="3"/>
      <c r="E31" s="3"/>
      <c r="F31" s="4"/>
      <c r="G31" s="3"/>
      <c r="H31" s="3"/>
      <c r="I31" s="39"/>
      <c r="J31" s="39"/>
      <c r="K31" s="39"/>
    </row>
  </sheetData>
  <sheetProtection/>
  <mergeCells count="1">
    <mergeCell ref="B22:K22"/>
  </mergeCell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Katarzyna Niepsuj</cp:lastModifiedBy>
  <cp:lastPrinted>2022-12-06T13:46:36Z</cp:lastPrinted>
  <dcterms:created xsi:type="dcterms:W3CDTF">2022-10-10T06:18:25Z</dcterms:created>
  <dcterms:modified xsi:type="dcterms:W3CDTF">2022-12-07T10:24:48Z</dcterms:modified>
  <cp:category/>
  <cp:version/>
  <cp:contentType/>
  <cp:contentStatus/>
</cp:coreProperties>
</file>